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PPVT\"/>
    </mc:Choice>
  </mc:AlternateContent>
  <xr:revisionPtr revIDLastSave="0" documentId="13_ncr:40009_{16E42764-783A-4999-A583-95F3563149AD}" xr6:coauthVersionLast="41" xr6:coauthVersionMax="41" xr10:uidLastSave="{00000000-0000-0000-0000-000000000000}"/>
  <bookViews>
    <workbookView xWindow="-120" yWindow="-120" windowWidth="29040" windowHeight="15840" activeTab="1"/>
  </bookViews>
  <sheets>
    <sheet name="Nasazení čet" sheetId="1" r:id="rId1"/>
    <sheet name="Nasazení pracovníků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" i="3" l="1"/>
  <c r="F5" i="3"/>
  <c r="G5" i="3"/>
  <c r="H5" i="3"/>
  <c r="I5" i="3"/>
  <c r="J5" i="3"/>
  <c r="K5" i="3"/>
  <c r="L5" i="3"/>
  <c r="M5" i="3"/>
  <c r="N5" i="3"/>
  <c r="O5" i="3"/>
  <c r="P5" i="3"/>
  <c r="Q5" i="3"/>
  <c r="R5" i="3"/>
  <c r="S5" i="3"/>
  <c r="T5" i="3"/>
  <c r="U5" i="3"/>
  <c r="V5" i="3"/>
  <c r="W5" i="3"/>
  <c r="X5" i="3"/>
  <c r="Y5" i="3"/>
  <c r="Z5" i="3"/>
  <c r="AA5" i="3"/>
  <c r="AB5" i="3"/>
  <c r="AC5" i="3"/>
  <c r="AD5" i="3"/>
  <c r="AE5" i="3"/>
  <c r="AF5" i="3"/>
  <c r="AG5" i="3"/>
  <c r="AH5" i="3"/>
  <c r="AI5" i="3"/>
  <c r="AJ5" i="3"/>
  <c r="AK5" i="3"/>
  <c r="AL5" i="3"/>
  <c r="AM5" i="3"/>
  <c r="AN5" i="3"/>
  <c r="AO5" i="3"/>
  <c r="AP5" i="3"/>
  <c r="AQ5" i="3"/>
  <c r="AR5" i="3"/>
  <c r="AS5" i="3"/>
  <c r="AT5" i="3"/>
  <c r="AU5" i="3"/>
  <c r="AV5" i="3"/>
  <c r="AW5" i="3"/>
  <c r="AX5" i="3"/>
  <c r="AY5" i="3"/>
  <c r="AZ5" i="3"/>
  <c r="BA5" i="3"/>
  <c r="BB5" i="3"/>
  <c r="BC5" i="3"/>
  <c r="BD5" i="3"/>
  <c r="BE5" i="3"/>
  <c r="BF5" i="3"/>
  <c r="BG5" i="3"/>
  <c r="BH5" i="3"/>
  <c r="BI5" i="3"/>
  <c r="BJ5" i="3"/>
  <c r="BK5" i="3"/>
  <c r="BL5" i="3"/>
  <c r="BM5" i="3"/>
  <c r="BN5" i="3"/>
  <c r="BO5" i="3"/>
  <c r="BP5" i="3"/>
  <c r="BQ5" i="3"/>
  <c r="BR5" i="3"/>
  <c r="BS5" i="3"/>
  <c r="BT5" i="3"/>
  <c r="BU5" i="3"/>
  <c r="BV5" i="3"/>
  <c r="BW5" i="3"/>
  <c r="BX5" i="3"/>
  <c r="BY5" i="3"/>
  <c r="BZ5" i="3"/>
  <c r="CA5" i="3"/>
  <c r="CB5" i="3"/>
  <c r="CC5" i="3"/>
  <c r="CD5" i="3"/>
  <c r="CE5" i="3"/>
  <c r="CF5" i="3"/>
  <c r="CG5" i="3"/>
  <c r="CH5" i="3"/>
  <c r="CI5" i="3"/>
  <c r="CJ5" i="3"/>
  <c r="D5" i="3"/>
  <c r="D3" i="3"/>
  <c r="E3" i="3"/>
  <c r="F3" i="3"/>
  <c r="G3" i="3"/>
  <c r="H3" i="3"/>
  <c r="I3" i="3"/>
  <c r="J3" i="3"/>
  <c r="K3" i="3"/>
  <c r="L3" i="3"/>
  <c r="M3" i="3"/>
  <c r="N3" i="3"/>
  <c r="O3" i="3"/>
  <c r="P3" i="3"/>
  <c r="Q3" i="3"/>
  <c r="R3" i="3"/>
  <c r="S3" i="3"/>
  <c r="T3" i="3"/>
  <c r="U3" i="3"/>
  <c r="V3" i="3"/>
  <c r="W3" i="3"/>
  <c r="X3" i="3"/>
  <c r="Y3" i="3"/>
  <c r="Z3" i="3"/>
  <c r="AA3" i="3"/>
  <c r="AB3" i="3"/>
  <c r="AC3" i="3"/>
  <c r="AD3" i="3"/>
  <c r="AE3" i="3"/>
  <c r="AF3" i="3"/>
  <c r="AG3" i="3"/>
  <c r="AH3" i="3"/>
  <c r="AI3" i="3"/>
  <c r="AJ3" i="3"/>
  <c r="AK3" i="3"/>
  <c r="AL3" i="3"/>
  <c r="AM3" i="3"/>
  <c r="AN3" i="3"/>
  <c r="AO3" i="3"/>
  <c r="AP3" i="3"/>
  <c r="AQ3" i="3"/>
  <c r="AR3" i="3"/>
  <c r="AS3" i="3"/>
  <c r="AT3" i="3"/>
  <c r="AU3" i="3"/>
  <c r="AV3" i="3"/>
  <c r="AW3" i="3"/>
  <c r="AX3" i="3"/>
  <c r="AY3" i="3"/>
  <c r="AZ3" i="3"/>
  <c r="BA3" i="3"/>
  <c r="BB3" i="3"/>
  <c r="BC3" i="3"/>
  <c r="BD3" i="3"/>
  <c r="BE3" i="3"/>
  <c r="BF3" i="3"/>
  <c r="BG3" i="3"/>
  <c r="BH3" i="3"/>
  <c r="BI3" i="3"/>
  <c r="BJ3" i="3"/>
  <c r="BK3" i="3"/>
  <c r="BL3" i="3"/>
  <c r="BM3" i="3"/>
  <c r="BN3" i="3"/>
  <c r="BO3" i="3"/>
  <c r="BP3" i="3"/>
  <c r="BQ3" i="3"/>
  <c r="BR3" i="3"/>
  <c r="BS3" i="3"/>
  <c r="BT3" i="3"/>
  <c r="BU3" i="3"/>
  <c r="BV3" i="3"/>
  <c r="BW3" i="3"/>
  <c r="BX3" i="3"/>
  <c r="BY3" i="3"/>
  <c r="BZ3" i="3"/>
  <c r="CA3" i="3"/>
  <c r="CB3" i="3"/>
  <c r="CC3" i="3"/>
  <c r="CD3" i="3"/>
  <c r="CE3" i="3"/>
  <c r="CF3" i="3"/>
  <c r="CG3" i="3"/>
  <c r="CH3" i="3"/>
  <c r="CI3" i="3"/>
  <c r="CJ3" i="3"/>
  <c r="D4" i="3"/>
  <c r="E4" i="3"/>
  <c r="F4" i="3"/>
  <c r="G4" i="3"/>
  <c r="H4" i="3"/>
  <c r="I4" i="3"/>
  <c r="J4" i="3"/>
  <c r="K4" i="3"/>
  <c r="L4" i="3"/>
  <c r="M4" i="3"/>
  <c r="N4" i="3"/>
  <c r="O4" i="3"/>
  <c r="P4" i="3"/>
  <c r="Q4" i="3"/>
  <c r="R4" i="3"/>
  <c r="S4" i="3"/>
  <c r="T4" i="3"/>
  <c r="U4" i="3"/>
  <c r="V4" i="3"/>
  <c r="W4" i="3"/>
  <c r="X4" i="3"/>
  <c r="Y4" i="3"/>
  <c r="Z4" i="3"/>
  <c r="AA4" i="3"/>
  <c r="AB4" i="3"/>
  <c r="AC4" i="3"/>
  <c r="AD4" i="3"/>
  <c r="AE4" i="3"/>
  <c r="AF4" i="3"/>
  <c r="AG4" i="3"/>
  <c r="AH4" i="3"/>
  <c r="AI4" i="3"/>
  <c r="AJ4" i="3"/>
  <c r="AK4" i="3"/>
  <c r="AL4" i="3"/>
  <c r="AM4" i="3"/>
  <c r="AN4" i="3"/>
  <c r="AO4" i="3"/>
  <c r="AP4" i="3"/>
  <c r="AQ4" i="3"/>
  <c r="AR4" i="3"/>
  <c r="AS4" i="3"/>
  <c r="AT4" i="3"/>
  <c r="AU4" i="3"/>
  <c r="AV4" i="3"/>
  <c r="AW4" i="3"/>
  <c r="AX4" i="3"/>
  <c r="AY4" i="3"/>
  <c r="AZ4" i="3"/>
  <c r="BA4" i="3"/>
  <c r="BB4" i="3"/>
  <c r="BC4" i="3"/>
  <c r="BD4" i="3"/>
  <c r="BE4" i="3"/>
  <c r="BF4" i="3"/>
  <c r="BG4" i="3"/>
  <c r="BH4" i="3"/>
  <c r="BI4" i="3"/>
  <c r="BJ4" i="3"/>
  <c r="BK4" i="3"/>
  <c r="BL4" i="3"/>
  <c r="BM4" i="3"/>
  <c r="BN4" i="3"/>
  <c r="BO4" i="3"/>
  <c r="BP4" i="3"/>
  <c r="BQ4" i="3"/>
  <c r="BR4" i="3"/>
  <c r="BS4" i="3"/>
  <c r="BT4" i="3"/>
  <c r="BU4" i="3"/>
  <c r="BV4" i="3"/>
  <c r="BW4" i="3"/>
  <c r="BX4" i="3"/>
  <c r="BY4" i="3"/>
  <c r="BZ4" i="3"/>
  <c r="CA4" i="3"/>
  <c r="CB4" i="3"/>
  <c r="CC4" i="3"/>
  <c r="CD4" i="3"/>
  <c r="CE4" i="3"/>
  <c r="CF4" i="3"/>
  <c r="CG4" i="3"/>
  <c r="CH4" i="3"/>
  <c r="CI4" i="3"/>
  <c r="CJ4" i="3"/>
  <c r="AA2" i="3"/>
  <c r="AB2" i="3"/>
  <c r="AC2" i="3"/>
  <c r="AD2" i="3"/>
  <c r="AE2" i="3"/>
  <c r="AF2" i="3"/>
  <c r="AG2" i="3"/>
  <c r="AH2" i="3"/>
  <c r="AI2" i="3"/>
  <c r="AJ2" i="3"/>
  <c r="AK2" i="3"/>
  <c r="AL2" i="3"/>
  <c r="AM2" i="3"/>
  <c r="AN2" i="3"/>
  <c r="AO2" i="3"/>
  <c r="AP2" i="3"/>
  <c r="AQ2" i="3"/>
  <c r="AR2" i="3"/>
  <c r="AS2" i="3"/>
  <c r="AT2" i="3"/>
  <c r="AU2" i="3"/>
  <c r="AV2" i="3"/>
  <c r="AW2" i="3"/>
  <c r="AX2" i="3"/>
  <c r="AY2" i="3"/>
  <c r="AZ2" i="3"/>
  <c r="BA2" i="3"/>
  <c r="BB2" i="3"/>
  <c r="BC2" i="3"/>
  <c r="BD2" i="3"/>
  <c r="BE2" i="3"/>
  <c r="BF2" i="3"/>
  <c r="BG2" i="3"/>
  <c r="BH2" i="3"/>
  <c r="BI2" i="3"/>
  <c r="BJ2" i="3"/>
  <c r="BK2" i="3"/>
  <c r="BL2" i="3"/>
  <c r="BM2" i="3"/>
  <c r="BN2" i="3"/>
  <c r="BO2" i="3"/>
  <c r="BP2" i="3"/>
  <c r="BQ2" i="3"/>
  <c r="BR2" i="3"/>
  <c r="BS2" i="3"/>
  <c r="BT2" i="3"/>
  <c r="BU2" i="3"/>
  <c r="BV2" i="3"/>
  <c r="BW2" i="3"/>
  <c r="BX2" i="3"/>
  <c r="BY2" i="3"/>
  <c r="BZ2" i="3"/>
  <c r="CA2" i="3"/>
  <c r="CB2" i="3"/>
  <c r="CC2" i="3"/>
  <c r="CD2" i="3"/>
  <c r="CE2" i="3"/>
  <c r="CF2" i="3"/>
  <c r="CG2" i="3"/>
  <c r="CH2" i="3"/>
  <c r="CI2" i="3"/>
  <c r="CJ2" i="3"/>
  <c r="E2" i="3"/>
  <c r="F2" i="3"/>
  <c r="G2" i="3"/>
  <c r="H2" i="3"/>
  <c r="I2" i="3"/>
  <c r="J2" i="3"/>
  <c r="K2" i="3"/>
  <c r="L2" i="3"/>
  <c r="M2" i="3"/>
  <c r="N2" i="3"/>
  <c r="O2" i="3"/>
  <c r="P2" i="3"/>
  <c r="Q2" i="3"/>
  <c r="R2" i="3"/>
  <c r="S2" i="3"/>
  <c r="T2" i="3"/>
  <c r="U2" i="3"/>
  <c r="V2" i="3"/>
  <c r="W2" i="3"/>
  <c r="X2" i="3"/>
  <c r="Y2" i="3"/>
  <c r="Z2" i="3"/>
  <c r="D2" i="3"/>
</calcChain>
</file>

<file path=xl/sharedStrings.xml><?xml version="1.0" encoding="utf-8"?>
<sst xmlns="http://schemas.openxmlformats.org/spreadsheetml/2006/main" count="189" uniqueCount="95">
  <si>
    <t>Název zdroje</t>
  </si>
  <si>
    <t>Práce</t>
  </si>
  <si>
    <t>Velikost čety</t>
  </si>
  <si>
    <t>Tesaři</t>
  </si>
  <si>
    <t>936 hodin</t>
  </si>
  <si>
    <t>Armovače</t>
  </si>
  <si>
    <t>96 hodin</t>
  </si>
  <si>
    <t>Betonáři</t>
  </si>
  <si>
    <t>480 hodin</t>
  </si>
  <si>
    <t>24.10.2019</t>
  </si>
  <si>
    <t>25.10.2019</t>
  </si>
  <si>
    <t>26.10.2019</t>
  </si>
  <si>
    <t>27.10.2019</t>
  </si>
  <si>
    <t>28.10.2019</t>
  </si>
  <si>
    <t>29.10.2019</t>
  </si>
  <si>
    <t>30.10.2019</t>
  </si>
  <si>
    <t>31.10.2019</t>
  </si>
  <si>
    <t>01.11.2019</t>
  </si>
  <si>
    <t>02.11.2019</t>
  </si>
  <si>
    <t>03.11.2019</t>
  </si>
  <si>
    <t>04.11.2019</t>
  </si>
  <si>
    <t>05.11.2019</t>
  </si>
  <si>
    <t>06.11.2019</t>
  </si>
  <si>
    <t>07.11.2019</t>
  </si>
  <si>
    <t>08.11.2019</t>
  </si>
  <si>
    <t>09.11.2019</t>
  </si>
  <si>
    <t>10.11.2019</t>
  </si>
  <si>
    <t>11.11.2019</t>
  </si>
  <si>
    <t>12.11.2019</t>
  </si>
  <si>
    <t>13.11.2019</t>
  </si>
  <si>
    <t>14.11.2019</t>
  </si>
  <si>
    <t>15.11.2019</t>
  </si>
  <si>
    <t>16.11.2019</t>
  </si>
  <si>
    <t>17.11.2019</t>
  </si>
  <si>
    <t>18.11.2019</t>
  </si>
  <si>
    <t>19.11.2019</t>
  </si>
  <si>
    <t>20.11.2019</t>
  </si>
  <si>
    <t>21.11.2019</t>
  </si>
  <si>
    <t>22.11.2019</t>
  </si>
  <si>
    <t>23.11.2019</t>
  </si>
  <si>
    <t>24.11.2019</t>
  </si>
  <si>
    <t>25.11.2019</t>
  </si>
  <si>
    <t>26.11.2019</t>
  </si>
  <si>
    <t>27.11.2019</t>
  </si>
  <si>
    <t>28.11.2019</t>
  </si>
  <si>
    <t>29.11.2019</t>
  </si>
  <si>
    <t>30.11.2019</t>
  </si>
  <si>
    <t>01.12.2019</t>
  </si>
  <si>
    <t>02.12.2019</t>
  </si>
  <si>
    <t>03.12.2019</t>
  </si>
  <si>
    <t>04.12.2019</t>
  </si>
  <si>
    <t>05.12.2019</t>
  </si>
  <si>
    <t>06.12.2019</t>
  </si>
  <si>
    <t>07.12.2019</t>
  </si>
  <si>
    <t>08.12.2019</t>
  </si>
  <si>
    <t>09.12.2019</t>
  </si>
  <si>
    <t>10.12.2019</t>
  </si>
  <si>
    <t>11.12.2019</t>
  </si>
  <si>
    <t>12.12.2019</t>
  </si>
  <si>
    <t>13.12.2019</t>
  </si>
  <si>
    <t>14.12.2019</t>
  </si>
  <si>
    <t>15.12.2019</t>
  </si>
  <si>
    <t>16.12.2019</t>
  </si>
  <si>
    <t>17.12.2019</t>
  </si>
  <si>
    <t>18.12.2019</t>
  </si>
  <si>
    <t>19.12.2019</t>
  </si>
  <si>
    <t>20.12.2019</t>
  </si>
  <si>
    <t>21.12.2019</t>
  </si>
  <si>
    <t>22.12.2019</t>
  </si>
  <si>
    <t>23.12.2019</t>
  </si>
  <si>
    <t>24.12.2019</t>
  </si>
  <si>
    <t>25.12.2019</t>
  </si>
  <si>
    <t>26.12.2019</t>
  </si>
  <si>
    <t>27.12.2019</t>
  </si>
  <si>
    <t>28.12.2019</t>
  </si>
  <si>
    <t>29.12.2019</t>
  </si>
  <si>
    <t>30.12.2019</t>
  </si>
  <si>
    <t>31.12.2019</t>
  </si>
  <si>
    <t>01.01.2020</t>
  </si>
  <si>
    <t>02.01.2020</t>
  </si>
  <si>
    <t>03.01.2020</t>
  </si>
  <si>
    <t>04.01.2020</t>
  </si>
  <si>
    <t>05.01.2020</t>
  </si>
  <si>
    <t>06.01.2020</t>
  </si>
  <si>
    <t>07.01.2020</t>
  </si>
  <si>
    <t>08.01.2020</t>
  </si>
  <si>
    <t>09.01.2020</t>
  </si>
  <si>
    <t>10.01.2020</t>
  </si>
  <si>
    <t>11.01.2020</t>
  </si>
  <si>
    <t>12.01.2020</t>
  </si>
  <si>
    <t>13.01.2020</t>
  </si>
  <si>
    <t>14.01.2020</t>
  </si>
  <si>
    <t>15.01.2020</t>
  </si>
  <si>
    <t>16.01.2020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</si>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</sst>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sz val="9"/>
      <color rgb="FF363636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FE3E8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/>
      <right style="thin">
        <color rgb="FFB1BBCC"/>
      </right>
      <top/>
      <bottom style="thin">
        <color rgb="FFB1BBCC"/>
      </bottom>
      <diagonal/>
    </border>
    <border>
      <left style="thin">
        <color rgb="FFB1BBCC"/>
      </left>
      <right style="thin">
        <color rgb="FFB1BBCC"/>
      </right>
      <top/>
      <bottom style="thin">
        <color rgb="FFB1BB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4" fontId="1" fillId="2" borderId="2" xfId="0" applyNumberFormat="1" applyFont="1" applyFill="1" applyBorder="1" applyAlignment="1">
      <alignment vertical="center" textRotation="90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4" fontId="1" fillId="2" borderId="5" xfId="0" applyNumberFormat="1" applyFont="1" applyFill="1" applyBorder="1" applyAlignment="1">
      <alignment vertical="center" textRotation="90" wrapText="1"/>
    </xf>
    <xf numFmtId="14" fontId="1" fillId="2" borderId="6" xfId="0" applyNumberFormat="1" applyFont="1" applyFill="1" applyBorder="1" applyAlignment="1">
      <alignment vertical="center" textRotation="90" wrapText="1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3" fillId="3" borderId="9" xfId="0" applyFont="1" applyFill="1" applyBorder="1" applyAlignment="1">
      <alignment horizontal="left" vertical="center"/>
    </xf>
    <xf numFmtId="0" fontId="3" fillId="3" borderId="10" xfId="0" applyFont="1" applyFill="1" applyBorder="1" applyAlignment="1">
      <alignment horizontal="right" vertical="center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2" fillId="0" borderId="0" xfId="0" applyFont="1"/>
  </cellXfs>
  <cellStyles count="1">
    <cellStyle name="Normální" xfId="0" builtinId="0"/>
  </cellStyles>
  <dxfs count="18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63636"/>
        <name val="Calibri"/>
        <family val="2"/>
        <charset val="238"/>
        <scheme val="minor"/>
      </font>
      <numFmt numFmtId="19" formatCode="dd/mm/yyyy"/>
      <fill>
        <patternFill patternType="solid">
          <fgColor indexed="64"/>
          <bgColor rgb="FFDFE3E8"/>
        </patternFill>
      </fill>
      <alignment horizontal="general" vertical="center" textRotation="9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charset val="238"/>
        <scheme val="minor"/>
      </font>
      <fill>
        <patternFill patternType="solid">
          <fgColor indexed="64"/>
          <bgColor rgb="FFFFFFFF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charset val="238"/>
        <scheme val="minor"/>
      </font>
      <fill>
        <patternFill patternType="solid">
          <fgColor indexed="64"/>
          <bgColor rgb="FFFFFFFF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charset val="238"/>
        <scheme val="minor"/>
      </font>
      <fill>
        <patternFill patternType="solid">
          <fgColor indexed="64"/>
          <bgColor rgb="FFFFFFFF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charset val="238"/>
        <scheme val="minor"/>
      </font>
      <fill>
        <patternFill patternType="solid">
          <fgColor indexed="64"/>
          <bgColor rgb="FFFFFFFF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charset val="238"/>
        <scheme val="minor"/>
      </font>
      <fill>
        <patternFill patternType="solid">
          <fgColor indexed="64"/>
          <bgColor rgb="FFFFFFFF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charset val="238"/>
        <scheme val="minor"/>
      </font>
      <fill>
        <patternFill patternType="solid">
          <fgColor indexed="64"/>
          <bgColor rgb="FFFFFFFF"/>
        </patternFill>
      </fill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charset val="238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charset val="238"/>
        <scheme val="minor"/>
      </font>
      <fill>
        <patternFill patternType="solid">
          <fgColor indexed="64"/>
          <bgColor rgb="FFFFFFFF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 style="thin">
          <color rgb="FFB1BBCC"/>
        </right>
        <top style="thin">
          <color rgb="FFB1BBCC"/>
        </top>
        <bottom style="thin">
          <color rgb="FFB1BBCC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charset val="238"/>
        <scheme val="minor"/>
      </font>
      <fill>
        <patternFill patternType="solid">
          <fgColor indexed="64"/>
          <bgColor rgb="FFFFFFFF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rgb="FFB1BBCC"/>
        </right>
        <top style="thin">
          <color rgb="FFB1BBCC"/>
        </top>
        <bottom style="thin">
          <color rgb="FFB1BBCC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charset val="238"/>
        <scheme val="minor"/>
      </font>
      <fill>
        <patternFill patternType="solid">
          <fgColor indexed="64"/>
          <bgColor rgb="FFFFFFFF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 style="thin">
          <color rgb="FFB1BBCC"/>
        </top>
        <bottom style="thin">
          <color rgb="FFB1BBCC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63636"/>
        <name val="Calibri"/>
        <family val="2"/>
        <charset val="238"/>
        <scheme val="minor"/>
      </font>
      <numFmt numFmtId="19" formatCode="dd/mm/yyyy"/>
      <fill>
        <patternFill patternType="solid">
          <fgColor indexed="64"/>
          <bgColor rgb="FFDFE3E8"/>
        </patternFill>
      </fill>
      <alignment horizontal="general" vertical="center" textRotation="90" wrapText="1" indent="0" justifyLastLine="0" shrinkToFit="0" readingOrder="0"/>
      <border diagonalUp="0" diagonalDown="0" outline="0">
        <left style="thin">
          <color rgb="FFB1BBCC"/>
        </left>
        <right style="thin">
          <color rgb="FFB1BBCC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charset val="238"/>
        <scheme val="minor"/>
      </font>
      <fill>
        <patternFill patternType="solid">
          <fgColor indexed="64"/>
          <bgColor rgb="FFFFFFFF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B1BBCC"/>
        </left>
        <right style="thin">
          <color rgb="FFB1BBCC"/>
        </right>
        <top style="thin">
          <color rgb="FFB1BBCC"/>
        </top>
        <bottom style="thin">
          <color rgb="FFB1BBCC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charset val="238"/>
        <scheme val="minor"/>
      </font>
      <fill>
        <patternFill patternType="solid">
          <fgColor indexed="64"/>
          <bgColor rgb="FFFFFFFF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B1BBCC"/>
        </left>
        <right style="thin">
          <color rgb="FFB1BBCC"/>
        </right>
        <top style="thin">
          <color rgb="FFB1BBCC"/>
        </top>
        <bottom style="thin">
          <color rgb="FFB1BBCC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charset val="238"/>
        <scheme val="minor"/>
      </font>
      <fill>
        <patternFill patternType="solid">
          <fgColor indexed="64"/>
          <bgColor rgb="FFFFFFFF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B1BBCC"/>
        </left>
        <right style="thin">
          <color rgb="FFB1BBCC"/>
        </right>
        <top style="thin">
          <color rgb="FFB1BBCC"/>
        </top>
        <bottom style="thin">
          <color rgb="FFB1BBCC"/>
        </bottom>
        <vertical/>
        <horizontal/>
      </border>
    </dxf>
    <dxf>
      <border outline="0">
        <bottom style="thin">
          <color rgb="FFB1BBCC"/>
        </bottom>
      </border>
    </dxf>
    <dxf>
      <border outline="0">
        <left style="thin">
          <color rgb="FFB1BBCC"/>
        </left>
        <top style="thin">
          <color rgb="FFB1BBCC"/>
        </top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Graf nasa</a:t>
            </a:r>
            <a:r>
              <a:rPr lang="cs-CZ"/>
              <a:t>zení pracovníků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'Nasazení pracovníků'!$A$2</c:f>
              <c:strCache>
                <c:ptCount val="1"/>
                <c:pt idx="0">
                  <c:v>Tesaři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 w="44450" cap="sq">
              <a:solidFill>
                <a:schemeClr val="accent2">
                  <a:lumMod val="75000"/>
                </a:schemeClr>
              </a:solidFill>
              <a:miter lim="800000"/>
            </a:ln>
            <a:effectLst/>
          </c:spPr>
          <c:invertIfNegative val="0"/>
          <c:cat>
            <c:strRef>
              <c:f>'Nasazení pracovníků'!$D$1:$CJ$1</c:f>
              <c:strCache>
                <c:ptCount val="85"/>
                <c:pt idx="0">
                  <c:v>24.10.2019</c:v>
                </c:pt>
                <c:pt idx="1">
                  <c:v>25.10.2019</c:v>
                </c:pt>
                <c:pt idx="2">
                  <c:v>26.10.2019</c:v>
                </c:pt>
                <c:pt idx="3">
                  <c:v>27.10.2019</c:v>
                </c:pt>
                <c:pt idx="4">
                  <c:v>28.10.2019</c:v>
                </c:pt>
                <c:pt idx="5">
                  <c:v>29.10.2019</c:v>
                </c:pt>
                <c:pt idx="6">
                  <c:v>30.10.2019</c:v>
                </c:pt>
                <c:pt idx="7">
                  <c:v>31.10.2019</c:v>
                </c:pt>
                <c:pt idx="8">
                  <c:v>01.11.2019</c:v>
                </c:pt>
                <c:pt idx="9">
                  <c:v>02.11.2019</c:v>
                </c:pt>
                <c:pt idx="10">
                  <c:v>03.11.2019</c:v>
                </c:pt>
                <c:pt idx="11">
                  <c:v>04.11.2019</c:v>
                </c:pt>
                <c:pt idx="12">
                  <c:v>05.11.2019</c:v>
                </c:pt>
                <c:pt idx="13">
                  <c:v>06.11.2019</c:v>
                </c:pt>
                <c:pt idx="14">
                  <c:v>07.11.2019</c:v>
                </c:pt>
                <c:pt idx="15">
                  <c:v>08.11.2019</c:v>
                </c:pt>
                <c:pt idx="16">
                  <c:v>09.11.2019</c:v>
                </c:pt>
                <c:pt idx="17">
                  <c:v>10.11.2019</c:v>
                </c:pt>
                <c:pt idx="18">
                  <c:v>11.11.2019</c:v>
                </c:pt>
                <c:pt idx="19">
                  <c:v>12.11.2019</c:v>
                </c:pt>
                <c:pt idx="20">
                  <c:v>13.11.2019</c:v>
                </c:pt>
                <c:pt idx="21">
                  <c:v>14.11.2019</c:v>
                </c:pt>
                <c:pt idx="22">
                  <c:v>15.11.2019</c:v>
                </c:pt>
                <c:pt idx="23">
                  <c:v>16.11.2019</c:v>
                </c:pt>
                <c:pt idx="24">
                  <c:v>17.11.2019</c:v>
                </c:pt>
                <c:pt idx="25">
                  <c:v>18.11.2019</c:v>
                </c:pt>
                <c:pt idx="26">
                  <c:v>19.11.2019</c:v>
                </c:pt>
                <c:pt idx="27">
                  <c:v>20.11.2019</c:v>
                </c:pt>
                <c:pt idx="28">
                  <c:v>21.11.2019</c:v>
                </c:pt>
                <c:pt idx="29">
                  <c:v>22.11.2019</c:v>
                </c:pt>
                <c:pt idx="30">
                  <c:v>23.11.2019</c:v>
                </c:pt>
                <c:pt idx="31">
                  <c:v>24.11.2019</c:v>
                </c:pt>
                <c:pt idx="32">
                  <c:v>25.11.2019</c:v>
                </c:pt>
                <c:pt idx="33">
                  <c:v>26.11.2019</c:v>
                </c:pt>
                <c:pt idx="34">
                  <c:v>27.11.2019</c:v>
                </c:pt>
                <c:pt idx="35">
                  <c:v>28.11.2019</c:v>
                </c:pt>
                <c:pt idx="36">
                  <c:v>29.11.2019</c:v>
                </c:pt>
                <c:pt idx="37">
                  <c:v>30.11.2019</c:v>
                </c:pt>
                <c:pt idx="38">
                  <c:v>01.12.2019</c:v>
                </c:pt>
                <c:pt idx="39">
                  <c:v>02.12.2019</c:v>
                </c:pt>
                <c:pt idx="40">
                  <c:v>03.12.2019</c:v>
                </c:pt>
                <c:pt idx="41">
                  <c:v>04.12.2019</c:v>
                </c:pt>
                <c:pt idx="42">
                  <c:v>05.12.2019</c:v>
                </c:pt>
                <c:pt idx="43">
                  <c:v>06.12.2019</c:v>
                </c:pt>
                <c:pt idx="44">
                  <c:v>07.12.2019</c:v>
                </c:pt>
                <c:pt idx="45">
                  <c:v>08.12.2019</c:v>
                </c:pt>
                <c:pt idx="46">
                  <c:v>09.12.2019</c:v>
                </c:pt>
                <c:pt idx="47">
                  <c:v>10.12.2019</c:v>
                </c:pt>
                <c:pt idx="48">
                  <c:v>11.12.2019</c:v>
                </c:pt>
                <c:pt idx="49">
                  <c:v>12.12.2019</c:v>
                </c:pt>
                <c:pt idx="50">
                  <c:v>13.12.2019</c:v>
                </c:pt>
                <c:pt idx="51">
                  <c:v>14.12.2019</c:v>
                </c:pt>
                <c:pt idx="52">
                  <c:v>15.12.2019</c:v>
                </c:pt>
                <c:pt idx="53">
                  <c:v>16.12.2019</c:v>
                </c:pt>
                <c:pt idx="54">
                  <c:v>17.12.2019</c:v>
                </c:pt>
                <c:pt idx="55">
                  <c:v>18.12.2019</c:v>
                </c:pt>
                <c:pt idx="56">
                  <c:v>19.12.2019</c:v>
                </c:pt>
                <c:pt idx="57">
                  <c:v>20.12.2019</c:v>
                </c:pt>
                <c:pt idx="58">
                  <c:v>21.12.2019</c:v>
                </c:pt>
                <c:pt idx="59">
                  <c:v>22.12.2019</c:v>
                </c:pt>
                <c:pt idx="60">
                  <c:v>23.12.2019</c:v>
                </c:pt>
                <c:pt idx="61">
                  <c:v>24.12.2019</c:v>
                </c:pt>
                <c:pt idx="62">
                  <c:v>25.12.2019</c:v>
                </c:pt>
                <c:pt idx="63">
                  <c:v>26.12.2019</c:v>
                </c:pt>
                <c:pt idx="64">
                  <c:v>27.12.2019</c:v>
                </c:pt>
                <c:pt idx="65">
                  <c:v>28.12.2019</c:v>
                </c:pt>
                <c:pt idx="66">
                  <c:v>29.12.2019</c:v>
                </c:pt>
                <c:pt idx="67">
                  <c:v>30.12.2019</c:v>
                </c:pt>
                <c:pt idx="68">
                  <c:v>31.12.2019</c:v>
                </c:pt>
                <c:pt idx="69">
                  <c:v>01.01.2020</c:v>
                </c:pt>
                <c:pt idx="70">
                  <c:v>02.01.2020</c:v>
                </c:pt>
                <c:pt idx="71">
                  <c:v>03.01.2020</c:v>
                </c:pt>
                <c:pt idx="72">
                  <c:v>04.01.2020</c:v>
                </c:pt>
                <c:pt idx="73">
                  <c:v>05.01.2020</c:v>
                </c:pt>
                <c:pt idx="74">
                  <c:v>06.01.2020</c:v>
                </c:pt>
                <c:pt idx="75">
                  <c:v>07.01.2020</c:v>
                </c:pt>
                <c:pt idx="76">
                  <c:v>08.01.2020</c:v>
                </c:pt>
                <c:pt idx="77">
                  <c:v>09.01.2020</c:v>
                </c:pt>
                <c:pt idx="78">
                  <c:v>10.01.2020</c:v>
                </c:pt>
                <c:pt idx="79">
                  <c:v>11.01.2020</c:v>
                </c:pt>
                <c:pt idx="80">
                  <c:v>12.01.2020</c:v>
                </c:pt>
                <c:pt idx="81">
                  <c:v>13.01.2020</c:v>
                </c:pt>
                <c:pt idx="82">
                  <c:v>14.01.2020</c:v>
                </c:pt>
                <c:pt idx="83">
                  <c:v>15.01.2020</c:v>
                </c:pt>
                <c:pt idx="84">
                  <c:v>16.01.2020</c:v>
                </c:pt>
              </c:strCache>
            </c:strRef>
          </c:cat>
          <c:val>
            <c:numRef>
              <c:f>'Nasazení pracovníků'!$D$2:$CJ$2</c:f>
              <c:numCache>
                <c:formatCode>General</c:formatCode>
                <c:ptCount val="85"/>
                <c:pt idx="0">
                  <c:v>3</c:v>
                </c:pt>
                <c:pt idx="1">
                  <c:v>6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0</c:v>
                </c:pt>
                <c:pt idx="6">
                  <c:v>0</c:v>
                </c:pt>
                <c:pt idx="7">
                  <c:v>10</c:v>
                </c:pt>
                <c:pt idx="8">
                  <c:v>10</c:v>
                </c:pt>
                <c:pt idx="9">
                  <c:v>7</c:v>
                </c:pt>
                <c:pt idx="10">
                  <c:v>7</c:v>
                </c:pt>
                <c:pt idx="11">
                  <c:v>4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6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0</c:v>
                </c:pt>
                <c:pt idx="28">
                  <c:v>0</c:v>
                </c:pt>
                <c:pt idx="29">
                  <c:v>10</c:v>
                </c:pt>
                <c:pt idx="30">
                  <c:v>10</c:v>
                </c:pt>
                <c:pt idx="31">
                  <c:v>7</c:v>
                </c:pt>
                <c:pt idx="32">
                  <c:v>7</c:v>
                </c:pt>
                <c:pt idx="33">
                  <c:v>4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10</c:v>
                </c:pt>
                <c:pt idx="47">
                  <c:v>10</c:v>
                </c:pt>
                <c:pt idx="48">
                  <c:v>10</c:v>
                </c:pt>
                <c:pt idx="49">
                  <c:v>0</c:v>
                </c:pt>
                <c:pt idx="50">
                  <c:v>0</c:v>
                </c:pt>
                <c:pt idx="51">
                  <c:v>10</c:v>
                </c:pt>
                <c:pt idx="52">
                  <c:v>10</c:v>
                </c:pt>
                <c:pt idx="53">
                  <c:v>7</c:v>
                </c:pt>
                <c:pt idx="54">
                  <c:v>7</c:v>
                </c:pt>
                <c:pt idx="55">
                  <c:v>4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10</c:v>
                </c:pt>
                <c:pt idx="70">
                  <c:v>10</c:v>
                </c:pt>
                <c:pt idx="71">
                  <c:v>0</c:v>
                </c:pt>
                <c:pt idx="72">
                  <c:v>0</c:v>
                </c:pt>
                <c:pt idx="73">
                  <c:v>10</c:v>
                </c:pt>
                <c:pt idx="74">
                  <c:v>10</c:v>
                </c:pt>
                <c:pt idx="75">
                  <c:v>7</c:v>
                </c:pt>
                <c:pt idx="76">
                  <c:v>7</c:v>
                </c:pt>
                <c:pt idx="77">
                  <c:v>4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06-47C0-91A1-6A0A994BFA5C}"/>
            </c:ext>
          </c:extLst>
        </c:ser>
        <c:ser>
          <c:idx val="1"/>
          <c:order val="1"/>
          <c:tx>
            <c:strRef>
              <c:f>'Nasazení pracovníků'!$A$3</c:f>
              <c:strCache>
                <c:ptCount val="1"/>
                <c:pt idx="0">
                  <c:v>Armovače</c:v>
                </c:pt>
              </c:strCache>
            </c:strRef>
          </c:tx>
          <c:spPr>
            <a:solidFill>
              <a:srgbClr val="7030A0"/>
            </a:solidFill>
            <a:ln w="44450" cap="sq">
              <a:solidFill>
                <a:srgbClr val="7030A0"/>
              </a:solidFill>
              <a:miter lim="800000"/>
            </a:ln>
            <a:effectLst/>
          </c:spPr>
          <c:invertIfNegative val="0"/>
          <c:cat>
            <c:strRef>
              <c:f>'Nasazení pracovníků'!$D$1:$CJ$1</c:f>
              <c:strCache>
                <c:ptCount val="85"/>
                <c:pt idx="0">
                  <c:v>24.10.2019</c:v>
                </c:pt>
                <c:pt idx="1">
                  <c:v>25.10.2019</c:v>
                </c:pt>
                <c:pt idx="2">
                  <c:v>26.10.2019</c:v>
                </c:pt>
                <c:pt idx="3">
                  <c:v>27.10.2019</c:v>
                </c:pt>
                <c:pt idx="4">
                  <c:v>28.10.2019</c:v>
                </c:pt>
                <c:pt idx="5">
                  <c:v>29.10.2019</c:v>
                </c:pt>
                <c:pt idx="6">
                  <c:v>30.10.2019</c:v>
                </c:pt>
                <c:pt idx="7">
                  <c:v>31.10.2019</c:v>
                </c:pt>
                <c:pt idx="8">
                  <c:v>01.11.2019</c:v>
                </c:pt>
                <c:pt idx="9">
                  <c:v>02.11.2019</c:v>
                </c:pt>
                <c:pt idx="10">
                  <c:v>03.11.2019</c:v>
                </c:pt>
                <c:pt idx="11">
                  <c:v>04.11.2019</c:v>
                </c:pt>
                <c:pt idx="12">
                  <c:v>05.11.2019</c:v>
                </c:pt>
                <c:pt idx="13">
                  <c:v>06.11.2019</c:v>
                </c:pt>
                <c:pt idx="14">
                  <c:v>07.11.2019</c:v>
                </c:pt>
                <c:pt idx="15">
                  <c:v>08.11.2019</c:v>
                </c:pt>
                <c:pt idx="16">
                  <c:v>09.11.2019</c:v>
                </c:pt>
                <c:pt idx="17">
                  <c:v>10.11.2019</c:v>
                </c:pt>
                <c:pt idx="18">
                  <c:v>11.11.2019</c:v>
                </c:pt>
                <c:pt idx="19">
                  <c:v>12.11.2019</c:v>
                </c:pt>
                <c:pt idx="20">
                  <c:v>13.11.2019</c:v>
                </c:pt>
                <c:pt idx="21">
                  <c:v>14.11.2019</c:v>
                </c:pt>
                <c:pt idx="22">
                  <c:v>15.11.2019</c:v>
                </c:pt>
                <c:pt idx="23">
                  <c:v>16.11.2019</c:v>
                </c:pt>
                <c:pt idx="24">
                  <c:v>17.11.2019</c:v>
                </c:pt>
                <c:pt idx="25">
                  <c:v>18.11.2019</c:v>
                </c:pt>
                <c:pt idx="26">
                  <c:v>19.11.2019</c:v>
                </c:pt>
                <c:pt idx="27">
                  <c:v>20.11.2019</c:v>
                </c:pt>
                <c:pt idx="28">
                  <c:v>21.11.2019</c:v>
                </c:pt>
                <c:pt idx="29">
                  <c:v>22.11.2019</c:v>
                </c:pt>
                <c:pt idx="30">
                  <c:v>23.11.2019</c:v>
                </c:pt>
                <c:pt idx="31">
                  <c:v>24.11.2019</c:v>
                </c:pt>
                <c:pt idx="32">
                  <c:v>25.11.2019</c:v>
                </c:pt>
                <c:pt idx="33">
                  <c:v>26.11.2019</c:v>
                </c:pt>
                <c:pt idx="34">
                  <c:v>27.11.2019</c:v>
                </c:pt>
                <c:pt idx="35">
                  <c:v>28.11.2019</c:v>
                </c:pt>
                <c:pt idx="36">
                  <c:v>29.11.2019</c:v>
                </c:pt>
                <c:pt idx="37">
                  <c:v>30.11.2019</c:v>
                </c:pt>
                <c:pt idx="38">
                  <c:v>01.12.2019</c:v>
                </c:pt>
                <c:pt idx="39">
                  <c:v>02.12.2019</c:v>
                </c:pt>
                <c:pt idx="40">
                  <c:v>03.12.2019</c:v>
                </c:pt>
                <c:pt idx="41">
                  <c:v>04.12.2019</c:v>
                </c:pt>
                <c:pt idx="42">
                  <c:v>05.12.2019</c:v>
                </c:pt>
                <c:pt idx="43">
                  <c:v>06.12.2019</c:v>
                </c:pt>
                <c:pt idx="44">
                  <c:v>07.12.2019</c:v>
                </c:pt>
                <c:pt idx="45">
                  <c:v>08.12.2019</c:v>
                </c:pt>
                <c:pt idx="46">
                  <c:v>09.12.2019</c:v>
                </c:pt>
                <c:pt idx="47">
                  <c:v>10.12.2019</c:v>
                </c:pt>
                <c:pt idx="48">
                  <c:v>11.12.2019</c:v>
                </c:pt>
                <c:pt idx="49">
                  <c:v>12.12.2019</c:v>
                </c:pt>
                <c:pt idx="50">
                  <c:v>13.12.2019</c:v>
                </c:pt>
                <c:pt idx="51">
                  <c:v>14.12.2019</c:v>
                </c:pt>
                <c:pt idx="52">
                  <c:v>15.12.2019</c:v>
                </c:pt>
                <c:pt idx="53">
                  <c:v>16.12.2019</c:v>
                </c:pt>
                <c:pt idx="54">
                  <c:v>17.12.2019</c:v>
                </c:pt>
                <c:pt idx="55">
                  <c:v>18.12.2019</c:v>
                </c:pt>
                <c:pt idx="56">
                  <c:v>19.12.2019</c:v>
                </c:pt>
                <c:pt idx="57">
                  <c:v>20.12.2019</c:v>
                </c:pt>
                <c:pt idx="58">
                  <c:v>21.12.2019</c:v>
                </c:pt>
                <c:pt idx="59">
                  <c:v>22.12.2019</c:v>
                </c:pt>
                <c:pt idx="60">
                  <c:v>23.12.2019</c:v>
                </c:pt>
                <c:pt idx="61">
                  <c:v>24.12.2019</c:v>
                </c:pt>
                <c:pt idx="62">
                  <c:v>25.12.2019</c:v>
                </c:pt>
                <c:pt idx="63">
                  <c:v>26.12.2019</c:v>
                </c:pt>
                <c:pt idx="64">
                  <c:v>27.12.2019</c:v>
                </c:pt>
                <c:pt idx="65">
                  <c:v>28.12.2019</c:v>
                </c:pt>
                <c:pt idx="66">
                  <c:v>29.12.2019</c:v>
                </c:pt>
                <c:pt idx="67">
                  <c:v>30.12.2019</c:v>
                </c:pt>
                <c:pt idx="68">
                  <c:v>31.12.2019</c:v>
                </c:pt>
                <c:pt idx="69">
                  <c:v>01.01.2020</c:v>
                </c:pt>
                <c:pt idx="70">
                  <c:v>02.01.2020</c:v>
                </c:pt>
                <c:pt idx="71">
                  <c:v>03.01.2020</c:v>
                </c:pt>
                <c:pt idx="72">
                  <c:v>04.01.2020</c:v>
                </c:pt>
                <c:pt idx="73">
                  <c:v>05.01.2020</c:v>
                </c:pt>
                <c:pt idx="74">
                  <c:v>06.01.2020</c:v>
                </c:pt>
                <c:pt idx="75">
                  <c:v>07.01.2020</c:v>
                </c:pt>
                <c:pt idx="76">
                  <c:v>08.01.2020</c:v>
                </c:pt>
                <c:pt idx="77">
                  <c:v>09.01.2020</c:v>
                </c:pt>
                <c:pt idx="78">
                  <c:v>10.01.2020</c:v>
                </c:pt>
                <c:pt idx="79">
                  <c:v>11.01.2020</c:v>
                </c:pt>
                <c:pt idx="80">
                  <c:v>12.01.2020</c:v>
                </c:pt>
                <c:pt idx="81">
                  <c:v>13.01.2020</c:v>
                </c:pt>
                <c:pt idx="82">
                  <c:v>14.01.2020</c:v>
                </c:pt>
                <c:pt idx="83">
                  <c:v>15.01.2020</c:v>
                </c:pt>
                <c:pt idx="84">
                  <c:v>16.01.2020</c:v>
                </c:pt>
              </c:strCache>
            </c:strRef>
          </c:cat>
          <c:val>
            <c:numRef>
              <c:f>'Nasazení pracovníků'!$D$3:$CJ$3</c:f>
              <c:numCache>
                <c:formatCode>General</c:formatCode>
                <c:ptCount val="8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0</c:v>
                </c:pt>
                <c:pt idx="13">
                  <c:v>0</c:v>
                </c:pt>
                <c:pt idx="14">
                  <c:v>2</c:v>
                </c:pt>
                <c:pt idx="15">
                  <c:v>2</c:v>
                </c:pt>
                <c:pt idx="16">
                  <c:v>4</c:v>
                </c:pt>
                <c:pt idx="17">
                  <c:v>4</c:v>
                </c:pt>
                <c:pt idx="18">
                  <c:v>2</c:v>
                </c:pt>
                <c:pt idx="19">
                  <c:v>0</c:v>
                </c:pt>
                <c:pt idx="20">
                  <c:v>0</c:v>
                </c:pt>
                <c:pt idx="21">
                  <c:v>2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0</c:v>
                </c:pt>
                <c:pt idx="35">
                  <c:v>0</c:v>
                </c:pt>
                <c:pt idx="36">
                  <c:v>2</c:v>
                </c:pt>
                <c:pt idx="37">
                  <c:v>2</c:v>
                </c:pt>
                <c:pt idx="38">
                  <c:v>4</c:v>
                </c:pt>
                <c:pt idx="39">
                  <c:v>4</c:v>
                </c:pt>
                <c:pt idx="40">
                  <c:v>2</c:v>
                </c:pt>
                <c:pt idx="41">
                  <c:v>0</c:v>
                </c:pt>
                <c:pt idx="42">
                  <c:v>0</c:v>
                </c:pt>
                <c:pt idx="43">
                  <c:v>2</c:v>
                </c:pt>
                <c:pt idx="44">
                  <c:v>2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2</c:v>
                </c:pt>
                <c:pt idx="54">
                  <c:v>2</c:v>
                </c:pt>
                <c:pt idx="55">
                  <c:v>2</c:v>
                </c:pt>
                <c:pt idx="56">
                  <c:v>0</c:v>
                </c:pt>
                <c:pt idx="57">
                  <c:v>0</c:v>
                </c:pt>
                <c:pt idx="58">
                  <c:v>2</c:v>
                </c:pt>
                <c:pt idx="59">
                  <c:v>2</c:v>
                </c:pt>
                <c:pt idx="60">
                  <c:v>4</c:v>
                </c:pt>
                <c:pt idx="61">
                  <c:v>4</c:v>
                </c:pt>
                <c:pt idx="62">
                  <c:v>2</c:v>
                </c:pt>
                <c:pt idx="63">
                  <c:v>0</c:v>
                </c:pt>
                <c:pt idx="64">
                  <c:v>0</c:v>
                </c:pt>
                <c:pt idx="65">
                  <c:v>2</c:v>
                </c:pt>
                <c:pt idx="66">
                  <c:v>2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2</c:v>
                </c:pt>
                <c:pt idx="76">
                  <c:v>2</c:v>
                </c:pt>
                <c:pt idx="77">
                  <c:v>2</c:v>
                </c:pt>
                <c:pt idx="78">
                  <c:v>0</c:v>
                </c:pt>
                <c:pt idx="79">
                  <c:v>0</c:v>
                </c:pt>
                <c:pt idx="80">
                  <c:v>2</c:v>
                </c:pt>
                <c:pt idx="81">
                  <c:v>2</c:v>
                </c:pt>
                <c:pt idx="82">
                  <c:v>4</c:v>
                </c:pt>
                <c:pt idx="83">
                  <c:v>4</c:v>
                </c:pt>
                <c:pt idx="8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306-47C0-91A1-6A0A994BFA5C}"/>
            </c:ext>
          </c:extLst>
        </c:ser>
        <c:ser>
          <c:idx val="2"/>
          <c:order val="2"/>
          <c:tx>
            <c:strRef>
              <c:f>'Nasazení pracovníků'!$A$4</c:f>
              <c:strCache>
                <c:ptCount val="1"/>
                <c:pt idx="0">
                  <c:v>Betonáři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 w="44450" cap="sq">
              <a:solidFill>
                <a:schemeClr val="accent5">
                  <a:lumMod val="75000"/>
                </a:schemeClr>
              </a:solidFill>
              <a:miter lim="800000"/>
            </a:ln>
            <a:effectLst/>
          </c:spPr>
          <c:invertIfNegative val="0"/>
          <c:cat>
            <c:strRef>
              <c:f>'Nasazení pracovníků'!$D$1:$CJ$1</c:f>
              <c:strCache>
                <c:ptCount val="85"/>
                <c:pt idx="0">
                  <c:v>24.10.2019</c:v>
                </c:pt>
                <c:pt idx="1">
                  <c:v>25.10.2019</c:v>
                </c:pt>
                <c:pt idx="2">
                  <c:v>26.10.2019</c:v>
                </c:pt>
                <c:pt idx="3">
                  <c:v>27.10.2019</c:v>
                </c:pt>
                <c:pt idx="4">
                  <c:v>28.10.2019</c:v>
                </c:pt>
                <c:pt idx="5">
                  <c:v>29.10.2019</c:v>
                </c:pt>
                <c:pt idx="6">
                  <c:v>30.10.2019</c:v>
                </c:pt>
                <c:pt idx="7">
                  <c:v>31.10.2019</c:v>
                </c:pt>
                <c:pt idx="8">
                  <c:v>01.11.2019</c:v>
                </c:pt>
                <c:pt idx="9">
                  <c:v>02.11.2019</c:v>
                </c:pt>
                <c:pt idx="10">
                  <c:v>03.11.2019</c:v>
                </c:pt>
                <c:pt idx="11">
                  <c:v>04.11.2019</c:v>
                </c:pt>
                <c:pt idx="12">
                  <c:v>05.11.2019</c:v>
                </c:pt>
                <c:pt idx="13">
                  <c:v>06.11.2019</c:v>
                </c:pt>
                <c:pt idx="14">
                  <c:v>07.11.2019</c:v>
                </c:pt>
                <c:pt idx="15">
                  <c:v>08.11.2019</c:v>
                </c:pt>
                <c:pt idx="16">
                  <c:v>09.11.2019</c:v>
                </c:pt>
                <c:pt idx="17">
                  <c:v>10.11.2019</c:v>
                </c:pt>
                <c:pt idx="18">
                  <c:v>11.11.2019</c:v>
                </c:pt>
                <c:pt idx="19">
                  <c:v>12.11.2019</c:v>
                </c:pt>
                <c:pt idx="20">
                  <c:v>13.11.2019</c:v>
                </c:pt>
                <c:pt idx="21">
                  <c:v>14.11.2019</c:v>
                </c:pt>
                <c:pt idx="22">
                  <c:v>15.11.2019</c:v>
                </c:pt>
                <c:pt idx="23">
                  <c:v>16.11.2019</c:v>
                </c:pt>
                <c:pt idx="24">
                  <c:v>17.11.2019</c:v>
                </c:pt>
                <c:pt idx="25">
                  <c:v>18.11.2019</c:v>
                </c:pt>
                <c:pt idx="26">
                  <c:v>19.11.2019</c:v>
                </c:pt>
                <c:pt idx="27">
                  <c:v>20.11.2019</c:v>
                </c:pt>
                <c:pt idx="28">
                  <c:v>21.11.2019</c:v>
                </c:pt>
                <c:pt idx="29">
                  <c:v>22.11.2019</c:v>
                </c:pt>
                <c:pt idx="30">
                  <c:v>23.11.2019</c:v>
                </c:pt>
                <c:pt idx="31">
                  <c:v>24.11.2019</c:v>
                </c:pt>
                <c:pt idx="32">
                  <c:v>25.11.2019</c:v>
                </c:pt>
                <c:pt idx="33">
                  <c:v>26.11.2019</c:v>
                </c:pt>
                <c:pt idx="34">
                  <c:v>27.11.2019</c:v>
                </c:pt>
                <c:pt idx="35">
                  <c:v>28.11.2019</c:v>
                </c:pt>
                <c:pt idx="36">
                  <c:v>29.11.2019</c:v>
                </c:pt>
                <c:pt idx="37">
                  <c:v>30.11.2019</c:v>
                </c:pt>
                <c:pt idx="38">
                  <c:v>01.12.2019</c:v>
                </c:pt>
                <c:pt idx="39">
                  <c:v>02.12.2019</c:v>
                </c:pt>
                <c:pt idx="40">
                  <c:v>03.12.2019</c:v>
                </c:pt>
                <c:pt idx="41">
                  <c:v>04.12.2019</c:v>
                </c:pt>
                <c:pt idx="42">
                  <c:v>05.12.2019</c:v>
                </c:pt>
                <c:pt idx="43">
                  <c:v>06.12.2019</c:v>
                </c:pt>
                <c:pt idx="44">
                  <c:v>07.12.2019</c:v>
                </c:pt>
                <c:pt idx="45">
                  <c:v>08.12.2019</c:v>
                </c:pt>
                <c:pt idx="46">
                  <c:v>09.12.2019</c:v>
                </c:pt>
                <c:pt idx="47">
                  <c:v>10.12.2019</c:v>
                </c:pt>
                <c:pt idx="48">
                  <c:v>11.12.2019</c:v>
                </c:pt>
                <c:pt idx="49">
                  <c:v>12.12.2019</c:v>
                </c:pt>
                <c:pt idx="50">
                  <c:v>13.12.2019</c:v>
                </c:pt>
                <c:pt idx="51">
                  <c:v>14.12.2019</c:v>
                </c:pt>
                <c:pt idx="52">
                  <c:v>15.12.2019</c:v>
                </c:pt>
                <c:pt idx="53">
                  <c:v>16.12.2019</c:v>
                </c:pt>
                <c:pt idx="54">
                  <c:v>17.12.2019</c:v>
                </c:pt>
                <c:pt idx="55">
                  <c:v>18.12.2019</c:v>
                </c:pt>
                <c:pt idx="56">
                  <c:v>19.12.2019</c:v>
                </c:pt>
                <c:pt idx="57">
                  <c:v>20.12.2019</c:v>
                </c:pt>
                <c:pt idx="58">
                  <c:v>21.12.2019</c:v>
                </c:pt>
                <c:pt idx="59">
                  <c:v>22.12.2019</c:v>
                </c:pt>
                <c:pt idx="60">
                  <c:v>23.12.2019</c:v>
                </c:pt>
                <c:pt idx="61">
                  <c:v>24.12.2019</c:v>
                </c:pt>
                <c:pt idx="62">
                  <c:v>25.12.2019</c:v>
                </c:pt>
                <c:pt idx="63">
                  <c:v>26.12.2019</c:v>
                </c:pt>
                <c:pt idx="64">
                  <c:v>27.12.2019</c:v>
                </c:pt>
                <c:pt idx="65">
                  <c:v>28.12.2019</c:v>
                </c:pt>
                <c:pt idx="66">
                  <c:v>29.12.2019</c:v>
                </c:pt>
                <c:pt idx="67">
                  <c:v>30.12.2019</c:v>
                </c:pt>
                <c:pt idx="68">
                  <c:v>31.12.2019</c:v>
                </c:pt>
                <c:pt idx="69">
                  <c:v>01.01.2020</c:v>
                </c:pt>
                <c:pt idx="70">
                  <c:v>02.01.2020</c:v>
                </c:pt>
                <c:pt idx="71">
                  <c:v>03.01.2020</c:v>
                </c:pt>
                <c:pt idx="72">
                  <c:v>04.01.2020</c:v>
                </c:pt>
                <c:pt idx="73">
                  <c:v>05.01.2020</c:v>
                </c:pt>
                <c:pt idx="74">
                  <c:v>06.01.2020</c:v>
                </c:pt>
                <c:pt idx="75">
                  <c:v>07.01.2020</c:v>
                </c:pt>
                <c:pt idx="76">
                  <c:v>08.01.2020</c:v>
                </c:pt>
                <c:pt idx="77">
                  <c:v>09.01.2020</c:v>
                </c:pt>
                <c:pt idx="78">
                  <c:v>10.01.2020</c:v>
                </c:pt>
                <c:pt idx="79">
                  <c:v>11.01.2020</c:v>
                </c:pt>
                <c:pt idx="80">
                  <c:v>12.01.2020</c:v>
                </c:pt>
                <c:pt idx="81">
                  <c:v>13.01.2020</c:v>
                </c:pt>
                <c:pt idx="82">
                  <c:v>14.01.2020</c:v>
                </c:pt>
                <c:pt idx="83">
                  <c:v>15.01.2020</c:v>
                </c:pt>
                <c:pt idx="84">
                  <c:v>16.01.2020</c:v>
                </c:pt>
              </c:strCache>
            </c:strRef>
          </c:cat>
          <c:val>
            <c:numRef>
              <c:f>'Nasazení pracovníků'!$D$4:$CJ$4</c:f>
              <c:numCache>
                <c:formatCode>General</c:formatCode>
                <c:ptCount val="8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8</c:v>
                </c:pt>
                <c:pt idx="19">
                  <c:v>0</c:v>
                </c:pt>
                <c:pt idx="20">
                  <c:v>0</c:v>
                </c:pt>
                <c:pt idx="21">
                  <c:v>8</c:v>
                </c:pt>
                <c:pt idx="22">
                  <c:v>8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4</c:v>
                </c:pt>
                <c:pt idx="37">
                  <c:v>4</c:v>
                </c:pt>
                <c:pt idx="38">
                  <c:v>4</c:v>
                </c:pt>
                <c:pt idx="39">
                  <c:v>4</c:v>
                </c:pt>
                <c:pt idx="40">
                  <c:v>8</c:v>
                </c:pt>
                <c:pt idx="41">
                  <c:v>0</c:v>
                </c:pt>
                <c:pt idx="42">
                  <c:v>0</c:v>
                </c:pt>
                <c:pt idx="43">
                  <c:v>8</c:v>
                </c:pt>
                <c:pt idx="44">
                  <c:v>8</c:v>
                </c:pt>
                <c:pt idx="45">
                  <c:v>8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4</c:v>
                </c:pt>
                <c:pt idx="59">
                  <c:v>4</c:v>
                </c:pt>
                <c:pt idx="60">
                  <c:v>4</c:v>
                </c:pt>
                <c:pt idx="61">
                  <c:v>4</c:v>
                </c:pt>
                <c:pt idx="62">
                  <c:v>8</c:v>
                </c:pt>
                <c:pt idx="63">
                  <c:v>0</c:v>
                </c:pt>
                <c:pt idx="64">
                  <c:v>0</c:v>
                </c:pt>
                <c:pt idx="65">
                  <c:v>8</c:v>
                </c:pt>
                <c:pt idx="66">
                  <c:v>8</c:v>
                </c:pt>
                <c:pt idx="67">
                  <c:v>8</c:v>
                </c:pt>
                <c:pt idx="68">
                  <c:v>8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4</c:v>
                </c:pt>
                <c:pt idx="81">
                  <c:v>4</c:v>
                </c:pt>
                <c:pt idx="82">
                  <c:v>4</c:v>
                </c:pt>
                <c:pt idx="83">
                  <c:v>4</c:v>
                </c:pt>
                <c:pt idx="84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306-47C0-91A1-6A0A994BFA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025543440"/>
        <c:axId val="1026057760"/>
        <c:extLst>
          <c:ext xmlns:c15="http://schemas.microsoft.com/office/drawing/2012/chart" uri="{02D57815-91ED-43cb-92C2-25804820EDAC}">
            <c15:filteredBarSeries>
              <c15:ser>
                <c:idx val="3"/>
                <c:order val="3"/>
                <c:tx>
                  <c:strRef>
                    <c:extLst>
                      <c:ext uri="{02D57815-91ED-43cb-92C2-25804820EDAC}">
                        <c15:formulaRef>
                          <c15:sqref>'Nasazení pracovníků'!$A$5</c15:sqref>
                        </c15:formulaRef>
                      </c:ext>
                    </c:extLst>
                    <c:strCache>
                      <c:ptCount val="1"/>
                      <c:pt idx="0">
                        <c:v>Celkem</c:v>
                      </c:pt>
                    </c:strCache>
                  </c:strRef>
                </c:tx>
                <c:spPr>
                  <a:solidFill>
                    <a:schemeClr val="accent4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'Nasazení pracovníků'!$D$1:$CJ$1</c15:sqref>
                        </c15:formulaRef>
                      </c:ext>
                    </c:extLst>
                    <c:strCache>
                      <c:ptCount val="85"/>
                      <c:pt idx="0">
                        <c:v>24.10.2019</c:v>
                      </c:pt>
                      <c:pt idx="1">
                        <c:v>25.10.2019</c:v>
                      </c:pt>
                      <c:pt idx="2">
                        <c:v>26.10.2019</c:v>
                      </c:pt>
                      <c:pt idx="3">
                        <c:v>27.10.2019</c:v>
                      </c:pt>
                      <c:pt idx="4">
                        <c:v>28.10.2019</c:v>
                      </c:pt>
                      <c:pt idx="5">
                        <c:v>29.10.2019</c:v>
                      </c:pt>
                      <c:pt idx="6">
                        <c:v>30.10.2019</c:v>
                      </c:pt>
                      <c:pt idx="7">
                        <c:v>31.10.2019</c:v>
                      </c:pt>
                      <c:pt idx="8">
                        <c:v>01.11.2019</c:v>
                      </c:pt>
                      <c:pt idx="9">
                        <c:v>02.11.2019</c:v>
                      </c:pt>
                      <c:pt idx="10">
                        <c:v>03.11.2019</c:v>
                      </c:pt>
                      <c:pt idx="11">
                        <c:v>04.11.2019</c:v>
                      </c:pt>
                      <c:pt idx="12">
                        <c:v>05.11.2019</c:v>
                      </c:pt>
                      <c:pt idx="13">
                        <c:v>06.11.2019</c:v>
                      </c:pt>
                      <c:pt idx="14">
                        <c:v>07.11.2019</c:v>
                      </c:pt>
                      <c:pt idx="15">
                        <c:v>08.11.2019</c:v>
                      </c:pt>
                      <c:pt idx="16">
                        <c:v>09.11.2019</c:v>
                      </c:pt>
                      <c:pt idx="17">
                        <c:v>10.11.2019</c:v>
                      </c:pt>
                      <c:pt idx="18">
                        <c:v>11.11.2019</c:v>
                      </c:pt>
                      <c:pt idx="19">
                        <c:v>12.11.2019</c:v>
                      </c:pt>
                      <c:pt idx="20">
                        <c:v>13.11.2019</c:v>
                      </c:pt>
                      <c:pt idx="21">
                        <c:v>14.11.2019</c:v>
                      </c:pt>
                      <c:pt idx="22">
                        <c:v>15.11.2019</c:v>
                      </c:pt>
                      <c:pt idx="23">
                        <c:v>16.11.2019</c:v>
                      </c:pt>
                      <c:pt idx="24">
                        <c:v>17.11.2019</c:v>
                      </c:pt>
                      <c:pt idx="25">
                        <c:v>18.11.2019</c:v>
                      </c:pt>
                      <c:pt idx="26">
                        <c:v>19.11.2019</c:v>
                      </c:pt>
                      <c:pt idx="27">
                        <c:v>20.11.2019</c:v>
                      </c:pt>
                      <c:pt idx="28">
                        <c:v>21.11.2019</c:v>
                      </c:pt>
                      <c:pt idx="29">
                        <c:v>22.11.2019</c:v>
                      </c:pt>
                      <c:pt idx="30">
                        <c:v>23.11.2019</c:v>
                      </c:pt>
                      <c:pt idx="31">
                        <c:v>24.11.2019</c:v>
                      </c:pt>
                      <c:pt idx="32">
                        <c:v>25.11.2019</c:v>
                      </c:pt>
                      <c:pt idx="33">
                        <c:v>26.11.2019</c:v>
                      </c:pt>
                      <c:pt idx="34">
                        <c:v>27.11.2019</c:v>
                      </c:pt>
                      <c:pt idx="35">
                        <c:v>28.11.2019</c:v>
                      </c:pt>
                      <c:pt idx="36">
                        <c:v>29.11.2019</c:v>
                      </c:pt>
                      <c:pt idx="37">
                        <c:v>30.11.2019</c:v>
                      </c:pt>
                      <c:pt idx="38">
                        <c:v>01.12.2019</c:v>
                      </c:pt>
                      <c:pt idx="39">
                        <c:v>02.12.2019</c:v>
                      </c:pt>
                      <c:pt idx="40">
                        <c:v>03.12.2019</c:v>
                      </c:pt>
                      <c:pt idx="41">
                        <c:v>04.12.2019</c:v>
                      </c:pt>
                      <c:pt idx="42">
                        <c:v>05.12.2019</c:v>
                      </c:pt>
                      <c:pt idx="43">
                        <c:v>06.12.2019</c:v>
                      </c:pt>
                      <c:pt idx="44">
                        <c:v>07.12.2019</c:v>
                      </c:pt>
                      <c:pt idx="45">
                        <c:v>08.12.2019</c:v>
                      </c:pt>
                      <c:pt idx="46">
                        <c:v>09.12.2019</c:v>
                      </c:pt>
                      <c:pt idx="47">
                        <c:v>10.12.2019</c:v>
                      </c:pt>
                      <c:pt idx="48">
                        <c:v>11.12.2019</c:v>
                      </c:pt>
                      <c:pt idx="49">
                        <c:v>12.12.2019</c:v>
                      </c:pt>
                      <c:pt idx="50">
                        <c:v>13.12.2019</c:v>
                      </c:pt>
                      <c:pt idx="51">
                        <c:v>14.12.2019</c:v>
                      </c:pt>
                      <c:pt idx="52">
                        <c:v>15.12.2019</c:v>
                      </c:pt>
                      <c:pt idx="53">
                        <c:v>16.12.2019</c:v>
                      </c:pt>
                      <c:pt idx="54">
                        <c:v>17.12.2019</c:v>
                      </c:pt>
                      <c:pt idx="55">
                        <c:v>18.12.2019</c:v>
                      </c:pt>
                      <c:pt idx="56">
                        <c:v>19.12.2019</c:v>
                      </c:pt>
                      <c:pt idx="57">
                        <c:v>20.12.2019</c:v>
                      </c:pt>
                      <c:pt idx="58">
                        <c:v>21.12.2019</c:v>
                      </c:pt>
                      <c:pt idx="59">
                        <c:v>22.12.2019</c:v>
                      </c:pt>
                      <c:pt idx="60">
                        <c:v>23.12.2019</c:v>
                      </c:pt>
                      <c:pt idx="61">
                        <c:v>24.12.2019</c:v>
                      </c:pt>
                      <c:pt idx="62">
                        <c:v>25.12.2019</c:v>
                      </c:pt>
                      <c:pt idx="63">
                        <c:v>26.12.2019</c:v>
                      </c:pt>
                      <c:pt idx="64">
                        <c:v>27.12.2019</c:v>
                      </c:pt>
                      <c:pt idx="65">
                        <c:v>28.12.2019</c:v>
                      </c:pt>
                      <c:pt idx="66">
                        <c:v>29.12.2019</c:v>
                      </c:pt>
                      <c:pt idx="67">
                        <c:v>30.12.2019</c:v>
                      </c:pt>
                      <c:pt idx="68">
                        <c:v>31.12.2019</c:v>
                      </c:pt>
                      <c:pt idx="69">
                        <c:v>01.01.2020</c:v>
                      </c:pt>
                      <c:pt idx="70">
                        <c:v>02.01.2020</c:v>
                      </c:pt>
                      <c:pt idx="71">
                        <c:v>03.01.2020</c:v>
                      </c:pt>
                      <c:pt idx="72">
                        <c:v>04.01.2020</c:v>
                      </c:pt>
                      <c:pt idx="73">
                        <c:v>05.01.2020</c:v>
                      </c:pt>
                      <c:pt idx="74">
                        <c:v>06.01.2020</c:v>
                      </c:pt>
                      <c:pt idx="75">
                        <c:v>07.01.2020</c:v>
                      </c:pt>
                      <c:pt idx="76">
                        <c:v>08.01.2020</c:v>
                      </c:pt>
                      <c:pt idx="77">
                        <c:v>09.01.2020</c:v>
                      </c:pt>
                      <c:pt idx="78">
                        <c:v>10.01.2020</c:v>
                      </c:pt>
                      <c:pt idx="79">
                        <c:v>11.01.2020</c:v>
                      </c:pt>
                      <c:pt idx="80">
                        <c:v>12.01.2020</c:v>
                      </c:pt>
                      <c:pt idx="81">
                        <c:v>13.01.2020</c:v>
                      </c:pt>
                      <c:pt idx="82">
                        <c:v>14.01.2020</c:v>
                      </c:pt>
                      <c:pt idx="83">
                        <c:v>15.01.2020</c:v>
                      </c:pt>
                      <c:pt idx="84">
                        <c:v>16.01.2020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'Nasazení pracovníků'!$D$5:$CJ$5</c15:sqref>
                        </c15:formulaRef>
                      </c:ext>
                    </c:extLst>
                    <c:numCache>
                      <c:formatCode>General</c:formatCode>
                      <c:ptCount val="85"/>
                      <c:pt idx="0">
                        <c:v>3</c:v>
                      </c:pt>
                      <c:pt idx="1">
                        <c:v>6</c:v>
                      </c:pt>
                      <c:pt idx="2">
                        <c:v>10</c:v>
                      </c:pt>
                      <c:pt idx="3">
                        <c:v>10</c:v>
                      </c:pt>
                      <c:pt idx="4">
                        <c:v>10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10</c:v>
                      </c:pt>
                      <c:pt idx="8">
                        <c:v>10</c:v>
                      </c:pt>
                      <c:pt idx="9">
                        <c:v>9</c:v>
                      </c:pt>
                      <c:pt idx="10">
                        <c:v>9</c:v>
                      </c:pt>
                      <c:pt idx="11">
                        <c:v>6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6</c:v>
                      </c:pt>
                      <c:pt idx="15">
                        <c:v>6</c:v>
                      </c:pt>
                      <c:pt idx="16">
                        <c:v>8</c:v>
                      </c:pt>
                      <c:pt idx="17">
                        <c:v>8</c:v>
                      </c:pt>
                      <c:pt idx="18">
                        <c:v>10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10</c:v>
                      </c:pt>
                      <c:pt idx="22">
                        <c:v>10</c:v>
                      </c:pt>
                      <c:pt idx="23">
                        <c:v>6</c:v>
                      </c:pt>
                      <c:pt idx="24">
                        <c:v>10</c:v>
                      </c:pt>
                      <c:pt idx="25">
                        <c:v>10</c:v>
                      </c:pt>
                      <c:pt idx="26">
                        <c:v>10</c:v>
                      </c:pt>
                      <c:pt idx="27">
                        <c:v>0</c:v>
                      </c:pt>
                      <c:pt idx="28">
                        <c:v>0</c:v>
                      </c:pt>
                      <c:pt idx="29">
                        <c:v>10</c:v>
                      </c:pt>
                      <c:pt idx="30">
                        <c:v>10</c:v>
                      </c:pt>
                      <c:pt idx="31">
                        <c:v>9</c:v>
                      </c:pt>
                      <c:pt idx="32">
                        <c:v>9</c:v>
                      </c:pt>
                      <c:pt idx="33">
                        <c:v>6</c:v>
                      </c:pt>
                      <c:pt idx="34">
                        <c:v>0</c:v>
                      </c:pt>
                      <c:pt idx="35">
                        <c:v>0</c:v>
                      </c:pt>
                      <c:pt idx="36">
                        <c:v>6</c:v>
                      </c:pt>
                      <c:pt idx="37">
                        <c:v>6</c:v>
                      </c:pt>
                      <c:pt idx="38">
                        <c:v>8</c:v>
                      </c:pt>
                      <c:pt idx="39">
                        <c:v>8</c:v>
                      </c:pt>
                      <c:pt idx="40">
                        <c:v>10</c:v>
                      </c:pt>
                      <c:pt idx="41">
                        <c:v>0</c:v>
                      </c:pt>
                      <c:pt idx="42">
                        <c:v>0</c:v>
                      </c:pt>
                      <c:pt idx="43">
                        <c:v>10</c:v>
                      </c:pt>
                      <c:pt idx="44">
                        <c:v>10</c:v>
                      </c:pt>
                      <c:pt idx="45">
                        <c:v>8</c:v>
                      </c:pt>
                      <c:pt idx="46">
                        <c:v>10</c:v>
                      </c:pt>
                      <c:pt idx="47">
                        <c:v>10</c:v>
                      </c:pt>
                      <c:pt idx="48">
                        <c:v>10</c:v>
                      </c:pt>
                      <c:pt idx="49">
                        <c:v>0</c:v>
                      </c:pt>
                      <c:pt idx="50">
                        <c:v>0</c:v>
                      </c:pt>
                      <c:pt idx="51">
                        <c:v>10</c:v>
                      </c:pt>
                      <c:pt idx="52">
                        <c:v>10</c:v>
                      </c:pt>
                      <c:pt idx="53">
                        <c:v>9</c:v>
                      </c:pt>
                      <c:pt idx="54">
                        <c:v>9</c:v>
                      </c:pt>
                      <c:pt idx="55">
                        <c:v>6</c:v>
                      </c:pt>
                      <c:pt idx="56">
                        <c:v>0</c:v>
                      </c:pt>
                      <c:pt idx="57">
                        <c:v>0</c:v>
                      </c:pt>
                      <c:pt idx="58">
                        <c:v>6</c:v>
                      </c:pt>
                      <c:pt idx="59">
                        <c:v>6</c:v>
                      </c:pt>
                      <c:pt idx="60">
                        <c:v>8</c:v>
                      </c:pt>
                      <c:pt idx="61">
                        <c:v>8</c:v>
                      </c:pt>
                      <c:pt idx="62">
                        <c:v>10</c:v>
                      </c:pt>
                      <c:pt idx="63">
                        <c:v>0</c:v>
                      </c:pt>
                      <c:pt idx="64">
                        <c:v>0</c:v>
                      </c:pt>
                      <c:pt idx="65">
                        <c:v>10</c:v>
                      </c:pt>
                      <c:pt idx="66">
                        <c:v>10</c:v>
                      </c:pt>
                      <c:pt idx="67">
                        <c:v>8</c:v>
                      </c:pt>
                      <c:pt idx="68">
                        <c:v>8</c:v>
                      </c:pt>
                      <c:pt idx="69">
                        <c:v>10</c:v>
                      </c:pt>
                      <c:pt idx="70">
                        <c:v>10</c:v>
                      </c:pt>
                      <c:pt idx="71">
                        <c:v>0</c:v>
                      </c:pt>
                      <c:pt idx="72">
                        <c:v>0</c:v>
                      </c:pt>
                      <c:pt idx="73">
                        <c:v>10</c:v>
                      </c:pt>
                      <c:pt idx="74">
                        <c:v>10</c:v>
                      </c:pt>
                      <c:pt idx="75">
                        <c:v>9</c:v>
                      </c:pt>
                      <c:pt idx="76">
                        <c:v>9</c:v>
                      </c:pt>
                      <c:pt idx="77">
                        <c:v>6</c:v>
                      </c:pt>
                      <c:pt idx="78">
                        <c:v>0</c:v>
                      </c:pt>
                      <c:pt idx="79">
                        <c:v>0</c:v>
                      </c:pt>
                      <c:pt idx="80">
                        <c:v>6</c:v>
                      </c:pt>
                      <c:pt idx="81">
                        <c:v>6</c:v>
                      </c:pt>
                      <c:pt idx="82">
                        <c:v>8</c:v>
                      </c:pt>
                      <c:pt idx="83">
                        <c:v>8</c:v>
                      </c:pt>
                      <c:pt idx="84">
                        <c:v>10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8306-47C0-91A1-6A0A994BFA5C}"/>
                  </c:ext>
                </c:extLst>
              </c15:ser>
            </c15:filteredBarSeries>
          </c:ext>
        </c:extLst>
      </c:barChart>
      <c:catAx>
        <c:axId val="1025543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  <a:headEnd type="none" w="sm" len="sm"/>
            <a:tailEnd type="none" w="sm" len="sm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026057760"/>
        <c:crosses val="autoZero"/>
        <c:auto val="1"/>
        <c:lblAlgn val="ctr"/>
        <c:lblOffset val="100"/>
        <c:tickLblSkip val="1"/>
        <c:noMultiLvlLbl val="0"/>
      </c:catAx>
      <c:valAx>
        <c:axId val="1026057760"/>
        <c:scaling>
          <c:orientation val="minMax"/>
          <c:max val="10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tx1">
                      <a:lumMod val="5000"/>
                      <a:lumOff val="95000"/>
                    </a:schemeClr>
                  </a:gs>
                  <a:gs pos="100000">
                    <a:schemeClr val="tx1">
                      <a:lumMod val="15000"/>
                      <a:lumOff val="8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Počet pracovníků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025543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0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  <a:headEnd type="none" w="sm" len="sm"/>
        <a:tailEnd type="none" w="sm" len="sm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46000">
            <a:schemeClr val="phClr"/>
          </a:gs>
          <a:gs pos="100000">
            <a:schemeClr val="phClr">
              <a:lumMod val="20000"/>
              <a:lumOff val="80000"/>
              <a:alpha val="0"/>
            </a:schemeClr>
          </a:gs>
        </a:gsLst>
        <a:path path="circle">
          <a:fillToRect l="50000" t="-80000" r="50000" b="180000"/>
        </a:path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180975</xdr:colOff>
      <xdr:row>9</xdr:row>
      <xdr:rowOff>14287</xdr:rowOff>
    </xdr:from>
    <xdr:to>
      <xdr:col>54</xdr:col>
      <xdr:colOff>142875</xdr:colOff>
      <xdr:row>29</xdr:row>
      <xdr:rowOff>123825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8CED98C5-B1CD-4538-BF71-01913AE49D7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ulka1" displayName="Tabulka1" ref="A1:CJ4" totalsRowShown="0" headerRowDxfId="96" dataDxfId="97" headerRowBorderDxfId="183" tableBorderDxfId="184">
  <autoFilter ref="A1:CJ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  <filterColumn colId="31" hiddenButton="1"/>
    <filterColumn colId="32" hiddenButton="1"/>
    <filterColumn colId="33" hiddenButton="1"/>
    <filterColumn colId="34" hiddenButton="1"/>
    <filterColumn colId="35" hiddenButton="1"/>
    <filterColumn colId="36" hiddenButton="1"/>
    <filterColumn colId="37" hiddenButton="1"/>
    <filterColumn colId="38" hiddenButton="1"/>
    <filterColumn colId="39" hiddenButton="1"/>
    <filterColumn colId="40" hiddenButton="1"/>
    <filterColumn colId="41" hiddenButton="1"/>
    <filterColumn colId="42" hiddenButton="1"/>
    <filterColumn colId="43" hiddenButton="1"/>
    <filterColumn colId="44" hiddenButton="1"/>
    <filterColumn colId="45" hiddenButton="1"/>
    <filterColumn colId="46" hiddenButton="1"/>
    <filterColumn colId="47" hiddenButton="1"/>
    <filterColumn colId="48" hiddenButton="1"/>
    <filterColumn colId="49" hiddenButton="1"/>
    <filterColumn colId="50" hiddenButton="1"/>
    <filterColumn colId="51" hiddenButton="1"/>
    <filterColumn colId="52" hiddenButton="1"/>
    <filterColumn colId="53" hiddenButton="1"/>
    <filterColumn colId="54" hiddenButton="1"/>
    <filterColumn colId="55" hiddenButton="1"/>
    <filterColumn colId="56" hiddenButton="1"/>
    <filterColumn colId="57" hiddenButton="1"/>
    <filterColumn colId="58" hiddenButton="1"/>
    <filterColumn colId="59" hiddenButton="1"/>
    <filterColumn colId="60" hiddenButton="1"/>
    <filterColumn colId="61" hiddenButton="1"/>
    <filterColumn colId="62" hiddenButton="1"/>
    <filterColumn colId="63" hiddenButton="1"/>
    <filterColumn colId="64" hiddenButton="1"/>
    <filterColumn colId="65" hiddenButton="1"/>
    <filterColumn colId="66" hiddenButton="1"/>
    <filterColumn colId="67" hiddenButton="1"/>
    <filterColumn colId="68" hiddenButton="1"/>
    <filterColumn colId="69" hiddenButton="1"/>
    <filterColumn colId="70" hiddenButton="1"/>
    <filterColumn colId="71" hiddenButton="1"/>
    <filterColumn colId="72" hiddenButton="1"/>
    <filterColumn colId="73" hiddenButton="1"/>
    <filterColumn colId="74" hiddenButton="1"/>
    <filterColumn colId="75" hiddenButton="1"/>
    <filterColumn colId="76" hiddenButton="1"/>
    <filterColumn colId="77" hiddenButton="1"/>
    <filterColumn colId="78" hiddenButton="1"/>
    <filterColumn colId="79" hiddenButton="1"/>
    <filterColumn colId="80" hiddenButton="1"/>
    <filterColumn colId="81" hiddenButton="1"/>
    <filterColumn colId="82" hiddenButton="1"/>
    <filterColumn colId="83" hiddenButton="1"/>
    <filterColumn colId="84" hiddenButton="1"/>
    <filterColumn colId="85" hiddenButton="1"/>
    <filterColumn colId="86" hiddenButton="1"/>
    <filterColumn colId="87" hiddenButton="1"/>
  </autoFilter>
  <tableColumns count="88">
    <tableColumn id="1" name="Název zdroje" dataDxfId="95"/>
    <tableColumn id="2" name="Práce" dataDxfId="93"/>
    <tableColumn id="3" name="Velikost čety" dataDxfId="94"/>
    <tableColumn id="4" name="24.10.2019" dataDxfId="182"/>
    <tableColumn id="5" name="25.10.2019" dataDxfId="181"/>
    <tableColumn id="6" name="26.10.2019" dataDxfId="180"/>
    <tableColumn id="7" name="27.10.2019" dataDxfId="179"/>
    <tableColumn id="8" name="28.10.2019" dataDxfId="178"/>
    <tableColumn id="9" name="29.10.2019" dataDxfId="177"/>
    <tableColumn id="10" name="30.10.2019" dataDxfId="176"/>
    <tableColumn id="11" name="31.10.2019" dataDxfId="175"/>
    <tableColumn id="12" name="01.11.2019" dataDxfId="174"/>
    <tableColumn id="13" name="02.11.2019" dataDxfId="173"/>
    <tableColumn id="14" name="03.11.2019" dataDxfId="172"/>
    <tableColumn id="15" name="04.11.2019" dataDxfId="171"/>
    <tableColumn id="16" name="05.11.2019" dataDxfId="170"/>
    <tableColumn id="17" name="06.11.2019" dataDxfId="169"/>
    <tableColumn id="18" name="07.11.2019" dataDxfId="168"/>
    <tableColumn id="19" name="08.11.2019" dataDxfId="167"/>
    <tableColumn id="20" name="09.11.2019" dataDxfId="166"/>
    <tableColumn id="21" name="10.11.2019" dataDxfId="165"/>
    <tableColumn id="22" name="11.11.2019" dataDxfId="164"/>
    <tableColumn id="23" name="12.11.2019" dataDxfId="163"/>
    <tableColumn id="24" name="13.11.2019" dataDxfId="162"/>
    <tableColumn id="25" name="14.11.2019" dataDxfId="161"/>
    <tableColumn id="26" name="15.11.2019" dataDxfId="160"/>
    <tableColumn id="27" name="16.11.2019" dataDxfId="159"/>
    <tableColumn id="28" name="17.11.2019" dataDxfId="158"/>
    <tableColumn id="29" name="18.11.2019" dataDxfId="157"/>
    <tableColumn id="30" name="19.11.2019" dataDxfId="156"/>
    <tableColumn id="31" name="20.11.2019" dataDxfId="155"/>
    <tableColumn id="32" name="21.11.2019" dataDxfId="154"/>
    <tableColumn id="33" name="22.11.2019" dataDxfId="153"/>
    <tableColumn id="34" name="23.11.2019" dataDxfId="152"/>
    <tableColumn id="35" name="24.11.2019" dataDxfId="151"/>
    <tableColumn id="36" name="25.11.2019" dataDxfId="150"/>
    <tableColumn id="37" name="26.11.2019" dataDxfId="149"/>
    <tableColumn id="38" name="27.11.2019" dataDxfId="148"/>
    <tableColumn id="39" name="28.11.2019" dataDxfId="147"/>
    <tableColumn id="40" name="29.11.2019" dataDxfId="146"/>
    <tableColumn id="41" name="30.11.2019" dataDxfId="145"/>
    <tableColumn id="42" name="01.12.2019" dataDxfId="144"/>
    <tableColumn id="43" name="02.12.2019" dataDxfId="143"/>
    <tableColumn id="44" name="03.12.2019" dataDxfId="142"/>
    <tableColumn id="45" name="04.12.2019" dataDxfId="141"/>
    <tableColumn id="46" name="05.12.2019" dataDxfId="140"/>
    <tableColumn id="47" name="06.12.2019" dataDxfId="139"/>
    <tableColumn id="48" name="07.12.2019" dataDxfId="138"/>
    <tableColumn id="49" name="08.12.2019" dataDxfId="137"/>
    <tableColumn id="50" name="09.12.2019" dataDxfId="136"/>
    <tableColumn id="51" name="10.12.2019" dataDxfId="135"/>
    <tableColumn id="52" name="11.12.2019" dataDxfId="134"/>
    <tableColumn id="53" name="12.12.2019" dataDxfId="133"/>
    <tableColumn id="54" name="13.12.2019" dataDxfId="132"/>
    <tableColumn id="55" name="14.12.2019" dataDxfId="131"/>
    <tableColumn id="56" name="15.12.2019" dataDxfId="130"/>
    <tableColumn id="57" name="16.12.2019" dataDxfId="129"/>
    <tableColumn id="58" name="17.12.2019" dataDxfId="128"/>
    <tableColumn id="59" name="18.12.2019" dataDxfId="127"/>
    <tableColumn id="60" name="19.12.2019" dataDxfId="126"/>
    <tableColumn id="61" name="20.12.2019" dataDxfId="125"/>
    <tableColumn id="62" name="21.12.2019" dataDxfId="124"/>
    <tableColumn id="63" name="22.12.2019" dataDxfId="123"/>
    <tableColumn id="64" name="23.12.2019" dataDxfId="122"/>
    <tableColumn id="65" name="24.12.2019" dataDxfId="121"/>
    <tableColumn id="66" name="25.12.2019" dataDxfId="120"/>
    <tableColumn id="67" name="26.12.2019" dataDxfId="119"/>
    <tableColumn id="68" name="27.12.2019" dataDxfId="118"/>
    <tableColumn id="69" name="28.12.2019" dataDxfId="117"/>
    <tableColumn id="70" name="29.12.2019" dataDxfId="116"/>
    <tableColumn id="71" name="30.12.2019" dataDxfId="115"/>
    <tableColumn id="72" name="31.12.2019" dataDxfId="114"/>
    <tableColumn id="73" name="01.01.2020" dataDxfId="113"/>
    <tableColumn id="74" name="02.01.2020" dataDxfId="112"/>
    <tableColumn id="75" name="03.01.2020" dataDxfId="111"/>
    <tableColumn id="76" name="04.01.2020" dataDxfId="110"/>
    <tableColumn id="77" name="05.01.2020" dataDxfId="109"/>
    <tableColumn id="78" name="06.01.2020" dataDxfId="108"/>
    <tableColumn id="79" name="07.01.2020" dataDxfId="107"/>
    <tableColumn id="80" name="08.01.2020" dataDxfId="106"/>
    <tableColumn id="81" name="09.01.2020" dataDxfId="105"/>
    <tableColumn id="82" name="10.01.2020" dataDxfId="104"/>
    <tableColumn id="83" name="11.01.2020" dataDxfId="103"/>
    <tableColumn id="84" name="12.01.2020" dataDxfId="102"/>
    <tableColumn id="85" name="13.01.2020" dataDxfId="101"/>
    <tableColumn id="86" name="14.01.2020" dataDxfId="100"/>
    <tableColumn id="87" name="15.01.2020" dataDxfId="99"/>
    <tableColumn id="88" name="16.01.2020" dataDxfId="98"/>
  </tableColumns>
  <tableStyleInfo name="TableStyleMedium13" showFirstColumn="0" showLastColumn="0" showRowStripes="1" showColumnStripes="0"/>
</table>
</file>

<file path=xl/tables/table2.xml><?xml version="1.0" encoding="utf-8"?>
<table xmlns="http://schemas.openxmlformats.org/spreadsheetml/2006/main" id="2" name="Tabulka13" displayName="Tabulka13" ref="A1:CJ5" totalsRowShown="0" headerRowDxfId="0" dataDxfId="92" headerRowBorderDxfId="90" tableBorderDxfId="91" totalsRowBorderDxfId="89">
  <autoFilter ref="A1:CJ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  <filterColumn colId="31" hiddenButton="1"/>
    <filterColumn colId="32" hiddenButton="1"/>
    <filterColumn colId="33" hiddenButton="1"/>
    <filterColumn colId="34" hiddenButton="1"/>
    <filterColumn colId="35" hiddenButton="1"/>
    <filterColumn colId="36" hiddenButton="1"/>
    <filterColumn colId="37" hiddenButton="1"/>
    <filterColumn colId="38" hiddenButton="1"/>
    <filterColumn colId="39" hiddenButton="1"/>
    <filterColumn colId="40" hiddenButton="1"/>
    <filterColumn colId="41" hiddenButton="1"/>
    <filterColumn colId="42" hiddenButton="1"/>
    <filterColumn colId="43" hiddenButton="1"/>
    <filterColumn colId="44" hiddenButton="1"/>
    <filterColumn colId="45" hiddenButton="1"/>
    <filterColumn colId="46" hiddenButton="1"/>
    <filterColumn colId="47" hiddenButton="1"/>
    <filterColumn colId="48" hiddenButton="1"/>
    <filterColumn colId="49" hiddenButton="1"/>
    <filterColumn colId="50" hiddenButton="1"/>
    <filterColumn colId="51" hiddenButton="1"/>
    <filterColumn colId="52" hiddenButton="1"/>
    <filterColumn colId="53" hiddenButton="1"/>
    <filterColumn colId="54" hiddenButton="1"/>
    <filterColumn colId="55" hiddenButton="1"/>
    <filterColumn colId="56" hiddenButton="1"/>
    <filterColumn colId="57" hiddenButton="1"/>
    <filterColumn colId="58" hiddenButton="1"/>
    <filterColumn colId="59" hiddenButton="1"/>
    <filterColumn colId="60" hiddenButton="1"/>
    <filterColumn colId="61" hiddenButton="1"/>
    <filterColumn colId="62" hiddenButton="1"/>
    <filterColumn colId="63" hiddenButton="1"/>
    <filterColumn colId="64" hiddenButton="1"/>
    <filterColumn colId="65" hiddenButton="1"/>
    <filterColumn colId="66" hiddenButton="1"/>
    <filterColumn colId="67" hiddenButton="1"/>
    <filterColumn colId="68" hiddenButton="1"/>
    <filterColumn colId="69" hiddenButton="1"/>
    <filterColumn colId="70" hiddenButton="1"/>
    <filterColumn colId="71" hiddenButton="1"/>
    <filterColumn colId="72" hiddenButton="1"/>
    <filterColumn colId="73" hiddenButton="1"/>
    <filterColumn colId="74" hiddenButton="1"/>
    <filterColumn colId="75" hiddenButton="1"/>
    <filterColumn colId="76" hiddenButton="1"/>
    <filterColumn colId="77" hiddenButton="1"/>
    <filterColumn colId="78" hiddenButton="1"/>
    <filterColumn colId="79" hiddenButton="1"/>
    <filterColumn colId="80" hiddenButton="1"/>
    <filterColumn colId="81" hiddenButton="1"/>
    <filterColumn colId="82" hiddenButton="1"/>
    <filterColumn colId="83" hiddenButton="1"/>
    <filterColumn colId="84" hiddenButton="1"/>
    <filterColumn colId="85" hiddenButton="1"/>
    <filterColumn colId="86" hiddenButton="1"/>
    <filterColumn colId="87" hiddenButton="1"/>
  </autoFilter>
  <tableColumns count="88">
    <tableColumn id="1" name="Název zdroje" dataDxfId="88"/>
    <tableColumn id="2" name="Práce" dataDxfId="87"/>
    <tableColumn id="3" name="Velikost čety" dataDxfId="86"/>
    <tableColumn id="4" name="24.10.2019" dataDxfId="85">
      <calculatedColumnFormula>Tabulka1[[#This Row],[Velikost čety]:[Velikost čety]]*Tabulka1[[#This Row],[24.10.2019]]</calculatedColumnFormula>
    </tableColumn>
    <tableColumn id="5" name="25.10.2019" dataDxfId="84">
      <calculatedColumnFormula>Tabulka1[[#This Row],[Velikost čety]:[Velikost čety]]*Tabulka1[[#This Row],[25.10.2019]]</calculatedColumnFormula>
    </tableColumn>
    <tableColumn id="6" name="26.10.2019" dataDxfId="83">
      <calculatedColumnFormula>Tabulka1[[#This Row],[Velikost čety]:[Velikost čety]]*Tabulka1[[#This Row],[26.10.2019]]</calculatedColumnFormula>
    </tableColumn>
    <tableColumn id="7" name="27.10.2019" dataDxfId="82">
      <calculatedColumnFormula>Tabulka1[[#This Row],[Velikost čety]:[Velikost čety]]*Tabulka1[[#This Row],[27.10.2019]]</calculatedColumnFormula>
    </tableColumn>
    <tableColumn id="8" name="28.10.2019" dataDxfId="81">
      <calculatedColumnFormula>Tabulka1[[#This Row],[Velikost čety]:[Velikost čety]]*Tabulka1[[#This Row],[28.10.2019]]</calculatedColumnFormula>
    </tableColumn>
    <tableColumn id="9" name="29.10.2019" dataDxfId="80">
      <calculatedColumnFormula>Tabulka1[[#This Row],[Velikost čety]:[Velikost čety]]*Tabulka1[[#This Row],[29.10.2019]]</calculatedColumnFormula>
    </tableColumn>
    <tableColumn id="10" name="30.10.2019" dataDxfId="79">
      <calculatedColumnFormula>Tabulka1[[#This Row],[Velikost čety]:[Velikost čety]]*Tabulka1[[#This Row],[30.10.2019]]</calculatedColumnFormula>
    </tableColumn>
    <tableColumn id="11" name="31.10.2019" dataDxfId="78">
      <calculatedColumnFormula>Tabulka1[[#This Row],[Velikost čety]:[Velikost čety]]*Tabulka1[[#This Row],[31.10.2019]]</calculatedColumnFormula>
    </tableColumn>
    <tableColumn id="12" name="01.11.2019" dataDxfId="77">
      <calculatedColumnFormula>Tabulka1[[#This Row],[Velikost čety]:[Velikost čety]]*Tabulka1[[#This Row],[01.11.2019]]</calculatedColumnFormula>
    </tableColumn>
    <tableColumn id="13" name="02.11.2019" dataDxfId="76">
      <calculatedColumnFormula>Tabulka1[[#This Row],[Velikost čety]:[Velikost čety]]*Tabulka1[[#This Row],[02.11.2019]]</calculatedColumnFormula>
    </tableColumn>
    <tableColumn id="14" name="03.11.2019" dataDxfId="75">
      <calculatedColumnFormula>Tabulka1[[#This Row],[Velikost čety]:[Velikost čety]]*Tabulka1[[#This Row],[03.11.2019]]</calculatedColumnFormula>
    </tableColumn>
    <tableColumn id="15" name="04.11.2019" dataDxfId="74">
      <calculatedColumnFormula>Tabulka1[[#This Row],[Velikost čety]:[Velikost čety]]*Tabulka1[[#This Row],[04.11.2019]]</calculatedColumnFormula>
    </tableColumn>
    <tableColumn id="16" name="05.11.2019" dataDxfId="73">
      <calculatedColumnFormula>Tabulka1[[#This Row],[Velikost čety]:[Velikost čety]]*Tabulka1[[#This Row],[05.11.2019]]</calculatedColumnFormula>
    </tableColumn>
    <tableColumn id="17" name="06.11.2019" dataDxfId="72">
      <calculatedColumnFormula>Tabulka1[[#This Row],[Velikost čety]:[Velikost čety]]*Tabulka1[[#This Row],[06.11.2019]]</calculatedColumnFormula>
    </tableColumn>
    <tableColumn id="18" name="07.11.2019" dataDxfId="71">
      <calculatedColumnFormula>Tabulka1[[#This Row],[Velikost čety]:[Velikost čety]]*Tabulka1[[#This Row],[07.11.2019]]</calculatedColumnFormula>
    </tableColumn>
    <tableColumn id="19" name="08.11.2019" dataDxfId="70">
      <calculatedColumnFormula>Tabulka1[[#This Row],[Velikost čety]:[Velikost čety]]*Tabulka1[[#This Row],[08.11.2019]]</calculatedColumnFormula>
    </tableColumn>
    <tableColumn id="20" name="09.11.2019" dataDxfId="69">
      <calculatedColumnFormula>Tabulka1[[#This Row],[Velikost čety]:[Velikost čety]]*Tabulka1[[#This Row],[09.11.2019]]</calculatedColumnFormula>
    </tableColumn>
    <tableColumn id="21" name="10.11.2019" dataDxfId="68">
      <calculatedColumnFormula>Tabulka1[[#This Row],[Velikost čety]:[Velikost čety]]*Tabulka1[[#This Row],[10.11.2019]]</calculatedColumnFormula>
    </tableColumn>
    <tableColumn id="22" name="11.11.2019" dataDxfId="67">
      <calculatedColumnFormula>Tabulka1[[#This Row],[Velikost čety]:[Velikost čety]]*Tabulka1[[#This Row],[11.11.2019]]</calculatedColumnFormula>
    </tableColumn>
    <tableColumn id="23" name="12.11.2019" dataDxfId="66">
      <calculatedColumnFormula>Tabulka1[[#This Row],[Velikost čety]:[Velikost čety]]*Tabulka1[[#This Row],[12.11.2019]]</calculatedColumnFormula>
    </tableColumn>
    <tableColumn id="24" name="13.11.2019" dataDxfId="65">
      <calculatedColumnFormula>Tabulka1[[#This Row],[Velikost čety]:[Velikost čety]]*Tabulka1[[#This Row],[13.11.2019]]</calculatedColumnFormula>
    </tableColumn>
    <tableColumn id="25" name="14.11.2019" dataDxfId="64">
      <calculatedColumnFormula>Tabulka1[[#This Row],[Velikost čety]:[Velikost čety]]*Tabulka1[[#This Row],[14.11.2019]]</calculatedColumnFormula>
    </tableColumn>
    <tableColumn id="26" name="15.11.2019" dataDxfId="63">
      <calculatedColumnFormula>Tabulka1[[#This Row],[Velikost čety]:[Velikost čety]]*Tabulka1[[#This Row],[15.11.2019]]</calculatedColumnFormula>
    </tableColumn>
    <tableColumn id="27" name="16.11.2019" dataDxfId="62">
      <calculatedColumnFormula>Tabulka1[[#This Row],[Velikost čety]:[Velikost čety]]*Tabulka1[[#This Row],[25.10.2019]]</calculatedColumnFormula>
    </tableColumn>
    <tableColumn id="28" name="17.11.2019" dataDxfId="61">
      <calculatedColumnFormula>Tabulka1[[#This Row],[Velikost čety]:[Velikost čety]]*Tabulka1[[#This Row],[26.10.2019]]</calculatedColumnFormula>
    </tableColumn>
    <tableColumn id="29" name="18.11.2019" dataDxfId="60">
      <calculatedColumnFormula>Tabulka1[[#This Row],[Velikost čety]:[Velikost čety]]*Tabulka1[[#This Row],[27.10.2019]]</calculatedColumnFormula>
    </tableColumn>
    <tableColumn id="30" name="19.11.2019" dataDxfId="59">
      <calculatedColumnFormula>Tabulka1[[#This Row],[Velikost čety]:[Velikost čety]]*Tabulka1[[#This Row],[28.10.2019]]</calculatedColumnFormula>
    </tableColumn>
    <tableColumn id="31" name="20.11.2019" dataDxfId="58">
      <calculatedColumnFormula>Tabulka1[[#This Row],[Velikost čety]:[Velikost čety]]*Tabulka1[[#This Row],[29.10.2019]]</calculatedColumnFormula>
    </tableColumn>
    <tableColumn id="32" name="21.11.2019" dataDxfId="57">
      <calculatedColumnFormula>Tabulka1[[#This Row],[Velikost čety]:[Velikost čety]]*Tabulka1[[#This Row],[30.10.2019]]</calculatedColumnFormula>
    </tableColumn>
    <tableColumn id="33" name="22.11.2019" dataDxfId="56">
      <calculatedColumnFormula>Tabulka1[[#This Row],[Velikost čety]:[Velikost čety]]*Tabulka1[[#This Row],[31.10.2019]]</calculatedColumnFormula>
    </tableColumn>
    <tableColumn id="34" name="23.11.2019" dataDxfId="55">
      <calculatedColumnFormula>Tabulka1[[#This Row],[Velikost čety]:[Velikost čety]]*Tabulka1[[#This Row],[01.11.2019]]</calculatedColumnFormula>
    </tableColumn>
    <tableColumn id="35" name="24.11.2019" dataDxfId="54">
      <calculatedColumnFormula>Tabulka1[[#This Row],[Velikost čety]:[Velikost čety]]*Tabulka1[[#This Row],[02.11.2019]]</calculatedColumnFormula>
    </tableColumn>
    <tableColumn id="36" name="25.11.2019" dataDxfId="53">
      <calculatedColumnFormula>Tabulka1[[#This Row],[Velikost čety]:[Velikost čety]]*Tabulka1[[#This Row],[03.11.2019]]</calculatedColumnFormula>
    </tableColumn>
    <tableColumn id="37" name="26.11.2019" dataDxfId="52">
      <calculatedColumnFormula>Tabulka1[[#This Row],[Velikost čety]:[Velikost čety]]*Tabulka1[[#This Row],[04.11.2019]]</calculatedColumnFormula>
    </tableColumn>
    <tableColumn id="38" name="27.11.2019" dataDxfId="51">
      <calculatedColumnFormula>Tabulka1[[#This Row],[Velikost čety]:[Velikost čety]]*Tabulka1[[#This Row],[05.11.2019]]</calculatedColumnFormula>
    </tableColumn>
    <tableColumn id="39" name="28.11.2019" dataDxfId="50">
      <calculatedColumnFormula>Tabulka1[[#This Row],[Velikost čety]:[Velikost čety]]*Tabulka1[[#This Row],[06.11.2019]]</calculatedColumnFormula>
    </tableColumn>
    <tableColumn id="40" name="29.11.2019" dataDxfId="49">
      <calculatedColumnFormula>Tabulka1[[#This Row],[Velikost čety]:[Velikost čety]]*Tabulka1[[#This Row],[07.11.2019]]</calculatedColumnFormula>
    </tableColumn>
    <tableColumn id="41" name="30.11.2019" dataDxfId="48">
      <calculatedColumnFormula>Tabulka1[[#This Row],[Velikost čety]:[Velikost čety]]*Tabulka1[[#This Row],[08.11.2019]]</calculatedColumnFormula>
    </tableColumn>
    <tableColumn id="42" name="01.12.2019" dataDxfId="47">
      <calculatedColumnFormula>Tabulka1[[#This Row],[Velikost čety]:[Velikost čety]]*Tabulka1[[#This Row],[09.11.2019]]</calculatedColumnFormula>
    </tableColumn>
    <tableColumn id="43" name="02.12.2019" dataDxfId="46">
      <calculatedColumnFormula>Tabulka1[[#This Row],[Velikost čety]:[Velikost čety]]*Tabulka1[[#This Row],[10.11.2019]]</calculatedColumnFormula>
    </tableColumn>
    <tableColumn id="44" name="03.12.2019" dataDxfId="45">
      <calculatedColumnFormula>Tabulka1[[#This Row],[Velikost čety]:[Velikost čety]]*Tabulka1[[#This Row],[11.11.2019]]</calculatedColumnFormula>
    </tableColumn>
    <tableColumn id="45" name="04.12.2019" dataDxfId="44">
      <calculatedColumnFormula>Tabulka1[[#This Row],[Velikost čety]:[Velikost čety]]*Tabulka1[[#This Row],[12.11.2019]]</calculatedColumnFormula>
    </tableColumn>
    <tableColumn id="46" name="05.12.2019" dataDxfId="43">
      <calculatedColumnFormula>Tabulka1[[#This Row],[Velikost čety]:[Velikost čety]]*Tabulka1[[#This Row],[13.11.2019]]</calculatedColumnFormula>
    </tableColumn>
    <tableColumn id="47" name="06.12.2019" dataDxfId="42">
      <calculatedColumnFormula>Tabulka1[[#This Row],[Velikost čety]:[Velikost čety]]*Tabulka1[[#This Row],[14.11.2019]]</calculatedColumnFormula>
    </tableColumn>
    <tableColumn id="48" name="07.12.2019" dataDxfId="41">
      <calculatedColumnFormula>Tabulka1[[#This Row],[Velikost čety]:[Velikost čety]]*Tabulka1[[#This Row],[15.11.2019]]</calculatedColumnFormula>
    </tableColumn>
    <tableColumn id="49" name="08.12.2019" dataDxfId="40">
      <calculatedColumnFormula>Tabulka1[[#This Row],[Velikost čety]:[Velikost čety]]*Tabulka1[[#This Row],[16.11.2019]]</calculatedColumnFormula>
    </tableColumn>
    <tableColumn id="50" name="09.12.2019" dataDxfId="39">
      <calculatedColumnFormula>Tabulka1[[#This Row],[Velikost čety]:[Velikost čety]]*Tabulka1[[#This Row],[26.10.2019]]</calculatedColumnFormula>
    </tableColumn>
    <tableColumn id="51" name="10.12.2019" dataDxfId="38">
      <calculatedColumnFormula>Tabulka1[[#This Row],[Velikost čety]:[Velikost čety]]*Tabulka1[[#This Row],[27.10.2019]]</calculatedColumnFormula>
    </tableColumn>
    <tableColumn id="52" name="11.12.2019" dataDxfId="37">
      <calculatedColumnFormula>Tabulka1[[#This Row],[Velikost čety]:[Velikost čety]]*Tabulka1[[#This Row],[28.10.2019]]</calculatedColumnFormula>
    </tableColumn>
    <tableColumn id="53" name="12.12.2019" dataDxfId="36">
      <calculatedColumnFormula>Tabulka1[[#This Row],[Velikost čety]:[Velikost čety]]*Tabulka1[[#This Row],[29.10.2019]]</calculatedColumnFormula>
    </tableColumn>
    <tableColumn id="54" name="13.12.2019" dataDxfId="35">
      <calculatedColumnFormula>Tabulka1[[#This Row],[Velikost čety]:[Velikost čety]]*Tabulka1[[#This Row],[30.10.2019]]</calculatedColumnFormula>
    </tableColumn>
    <tableColumn id="55" name="14.12.2019" dataDxfId="34">
      <calculatedColumnFormula>Tabulka1[[#This Row],[Velikost čety]:[Velikost čety]]*Tabulka1[[#This Row],[31.10.2019]]</calculatedColumnFormula>
    </tableColumn>
    <tableColumn id="56" name="15.12.2019" dataDxfId="33">
      <calculatedColumnFormula>Tabulka1[[#This Row],[Velikost čety]:[Velikost čety]]*Tabulka1[[#This Row],[01.11.2019]]</calculatedColumnFormula>
    </tableColumn>
    <tableColumn id="57" name="16.12.2019" dataDxfId="32">
      <calculatedColumnFormula>Tabulka1[[#This Row],[Velikost čety]:[Velikost čety]]*Tabulka1[[#This Row],[02.11.2019]]</calculatedColumnFormula>
    </tableColumn>
    <tableColumn id="58" name="17.12.2019" dataDxfId="31">
      <calculatedColumnFormula>Tabulka1[[#This Row],[Velikost čety]:[Velikost čety]]*Tabulka1[[#This Row],[03.11.2019]]</calculatedColumnFormula>
    </tableColumn>
    <tableColumn id="59" name="18.12.2019" dataDxfId="30">
      <calculatedColumnFormula>Tabulka1[[#This Row],[Velikost čety]:[Velikost čety]]*Tabulka1[[#This Row],[04.11.2019]]</calculatedColumnFormula>
    </tableColumn>
    <tableColumn id="60" name="19.12.2019" dataDxfId="29">
      <calculatedColumnFormula>Tabulka1[[#This Row],[Velikost čety]:[Velikost čety]]*Tabulka1[[#This Row],[05.11.2019]]</calculatedColumnFormula>
    </tableColumn>
    <tableColumn id="61" name="20.12.2019" dataDxfId="28">
      <calculatedColumnFormula>Tabulka1[[#This Row],[Velikost čety]:[Velikost čety]]*Tabulka1[[#This Row],[06.11.2019]]</calculatedColumnFormula>
    </tableColumn>
    <tableColumn id="62" name="21.12.2019" dataDxfId="27">
      <calculatedColumnFormula>Tabulka1[[#This Row],[Velikost čety]:[Velikost čety]]*Tabulka1[[#This Row],[07.11.2019]]</calculatedColumnFormula>
    </tableColumn>
    <tableColumn id="63" name="22.12.2019" dataDxfId="26">
      <calculatedColumnFormula>Tabulka1[[#This Row],[Velikost čety]:[Velikost čety]]*Tabulka1[[#This Row],[08.11.2019]]</calculatedColumnFormula>
    </tableColumn>
    <tableColumn id="64" name="23.12.2019" dataDxfId="25">
      <calculatedColumnFormula>Tabulka1[[#This Row],[Velikost čety]:[Velikost čety]]*Tabulka1[[#This Row],[09.11.2019]]</calculatedColumnFormula>
    </tableColumn>
    <tableColumn id="65" name="24.12.2019" dataDxfId="24">
      <calculatedColumnFormula>Tabulka1[[#This Row],[Velikost čety]:[Velikost čety]]*Tabulka1[[#This Row],[10.11.2019]]</calculatedColumnFormula>
    </tableColumn>
    <tableColumn id="66" name="25.12.2019" dataDxfId="23">
      <calculatedColumnFormula>Tabulka1[[#This Row],[Velikost čety]:[Velikost čety]]*Tabulka1[[#This Row],[11.11.2019]]</calculatedColumnFormula>
    </tableColumn>
    <tableColumn id="67" name="26.12.2019" dataDxfId="22">
      <calculatedColumnFormula>Tabulka1[[#This Row],[Velikost čety]:[Velikost čety]]*Tabulka1[[#This Row],[12.11.2019]]</calculatedColumnFormula>
    </tableColumn>
    <tableColumn id="68" name="27.12.2019" dataDxfId="21">
      <calculatedColumnFormula>Tabulka1[[#This Row],[Velikost čety]:[Velikost čety]]*Tabulka1[[#This Row],[13.11.2019]]</calculatedColumnFormula>
    </tableColumn>
    <tableColumn id="69" name="28.12.2019" dataDxfId="20">
      <calculatedColumnFormula>Tabulka1[[#This Row],[Velikost čety]:[Velikost čety]]*Tabulka1[[#This Row],[14.11.2019]]</calculatedColumnFormula>
    </tableColumn>
    <tableColumn id="70" name="29.12.2019" dataDxfId="19">
      <calculatedColumnFormula>Tabulka1[[#This Row],[Velikost čety]:[Velikost čety]]*Tabulka1[[#This Row],[15.11.2019]]</calculatedColumnFormula>
    </tableColumn>
    <tableColumn id="71" name="30.12.2019" dataDxfId="18">
      <calculatedColumnFormula>Tabulka1[[#This Row],[Velikost čety]:[Velikost čety]]*Tabulka1[[#This Row],[16.11.2019]]</calculatedColumnFormula>
    </tableColumn>
    <tableColumn id="72" name="31.12.2019" dataDxfId="17">
      <calculatedColumnFormula>Tabulka1[[#This Row],[Velikost čety]:[Velikost čety]]*Tabulka1[[#This Row],[17.11.2019]]</calculatedColumnFormula>
    </tableColumn>
    <tableColumn id="73" name="01.01.2020" dataDxfId="16">
      <calculatedColumnFormula>Tabulka1[[#This Row],[Velikost čety]:[Velikost čety]]*Tabulka1[[#This Row],[27.10.2019]]</calculatedColumnFormula>
    </tableColumn>
    <tableColumn id="74" name="02.01.2020" dataDxfId="15">
      <calculatedColumnFormula>Tabulka1[[#This Row],[Velikost čety]:[Velikost čety]]*Tabulka1[[#This Row],[28.10.2019]]</calculatedColumnFormula>
    </tableColumn>
    <tableColumn id="75" name="03.01.2020" dataDxfId="14">
      <calculatedColumnFormula>Tabulka1[[#This Row],[Velikost čety]:[Velikost čety]]*Tabulka1[[#This Row],[29.10.2019]]</calculatedColumnFormula>
    </tableColumn>
    <tableColumn id="76" name="04.01.2020" dataDxfId="13">
      <calculatedColumnFormula>Tabulka1[[#This Row],[Velikost čety]:[Velikost čety]]*Tabulka1[[#This Row],[30.10.2019]]</calculatedColumnFormula>
    </tableColumn>
    <tableColumn id="77" name="05.01.2020" dataDxfId="12">
      <calculatedColumnFormula>Tabulka1[[#This Row],[Velikost čety]:[Velikost čety]]*Tabulka1[[#This Row],[31.10.2019]]</calculatedColumnFormula>
    </tableColumn>
    <tableColumn id="78" name="06.01.2020" dataDxfId="11">
      <calculatedColumnFormula>Tabulka1[[#This Row],[Velikost čety]:[Velikost čety]]*Tabulka1[[#This Row],[01.11.2019]]</calculatedColumnFormula>
    </tableColumn>
    <tableColumn id="79" name="07.01.2020" dataDxfId="10">
      <calculatedColumnFormula>Tabulka1[[#This Row],[Velikost čety]:[Velikost čety]]*Tabulka1[[#This Row],[02.11.2019]]</calculatedColumnFormula>
    </tableColumn>
    <tableColumn id="80" name="08.01.2020" dataDxfId="9">
      <calculatedColumnFormula>Tabulka1[[#This Row],[Velikost čety]:[Velikost čety]]*Tabulka1[[#This Row],[03.11.2019]]</calculatedColumnFormula>
    </tableColumn>
    <tableColumn id="81" name="09.01.2020" dataDxfId="8">
      <calculatedColumnFormula>Tabulka1[[#This Row],[Velikost čety]:[Velikost čety]]*Tabulka1[[#This Row],[04.11.2019]]</calculatedColumnFormula>
    </tableColumn>
    <tableColumn id="82" name="10.01.2020" dataDxfId="7">
      <calculatedColumnFormula>Tabulka1[[#This Row],[Velikost čety]:[Velikost čety]]*Tabulka1[[#This Row],[05.11.2019]]</calculatedColumnFormula>
    </tableColumn>
    <tableColumn id="83" name="11.01.2020" dataDxfId="6">
      <calculatedColumnFormula>Tabulka1[[#This Row],[Velikost čety]:[Velikost čety]]*Tabulka1[[#This Row],[06.11.2019]]</calculatedColumnFormula>
    </tableColumn>
    <tableColumn id="84" name="12.01.2020" dataDxfId="5">
      <calculatedColumnFormula>Tabulka1[[#This Row],[Velikost čety]:[Velikost čety]]*Tabulka1[[#This Row],[07.11.2019]]</calculatedColumnFormula>
    </tableColumn>
    <tableColumn id="85" name="13.01.2020" dataDxfId="4">
      <calculatedColumnFormula>Tabulka1[[#This Row],[Velikost čety]:[Velikost čety]]*Tabulka1[[#This Row],[08.11.2019]]</calculatedColumnFormula>
    </tableColumn>
    <tableColumn id="86" name="14.01.2020" dataDxfId="3">
      <calculatedColumnFormula>Tabulka1[[#This Row],[Velikost čety]:[Velikost čety]]*Tabulka1[[#This Row],[09.11.2019]]</calculatedColumnFormula>
    </tableColumn>
    <tableColumn id="87" name="15.01.2020" dataDxfId="2">
      <calculatedColumnFormula>Tabulka1[[#This Row],[Velikost čety]:[Velikost čety]]*Tabulka1[[#This Row],[10.11.2019]]</calculatedColumnFormula>
    </tableColumn>
    <tableColumn id="88" name="16.01.2020" dataDxfId="1">
      <calculatedColumnFormula>Tabulka1[[#This Row],[Velikost čety]:[Velikost čety]]*Tabulka1[[#This Row],[11.11.2019]]</calculatedColumnFormula>
    </tableColumn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4"/>
  <sheetViews>
    <sheetView workbookViewId="0">
      <selection sqref="A1:XFD1048576"/>
    </sheetView>
  </sheetViews>
  <sheetFormatPr defaultRowHeight="15" x14ac:dyDescent="0.25"/>
  <cols>
    <col min="1" max="1" width="12.85546875" style="1" customWidth="1"/>
    <col min="2" max="2" width="12.5703125" style="1" customWidth="1"/>
    <col min="3" max="3" width="14.28515625" style="1" customWidth="1"/>
    <col min="4" max="88" width="3.140625" style="1" bestFit="1" customWidth="1"/>
    <col min="89" max="16384" width="9.140625" style="1"/>
  </cols>
  <sheetData>
    <row r="1" spans="1:88" ht="45.75" x14ac:dyDescent="0.25">
      <c r="A1" s="3" t="s">
        <v>0</v>
      </c>
      <c r="B1" s="4" t="s">
        <v>1</v>
      </c>
      <c r="C1" s="4" t="s">
        <v>2</v>
      </c>
      <c r="D1" s="5" t="s">
        <v>9</v>
      </c>
      <c r="E1" s="5" t="s">
        <v>10</v>
      </c>
      <c r="F1" s="5" t="s">
        <v>11</v>
      </c>
      <c r="G1" s="5" t="s">
        <v>12</v>
      </c>
      <c r="H1" s="5" t="s">
        <v>13</v>
      </c>
      <c r="I1" s="5" t="s">
        <v>14</v>
      </c>
      <c r="J1" s="5" t="s">
        <v>15</v>
      </c>
      <c r="K1" s="5" t="s">
        <v>16</v>
      </c>
      <c r="L1" s="5" t="s">
        <v>17</v>
      </c>
      <c r="M1" s="5" t="s">
        <v>18</v>
      </c>
      <c r="N1" s="5" t="s">
        <v>19</v>
      </c>
      <c r="O1" s="5" t="s">
        <v>20</v>
      </c>
      <c r="P1" s="5" t="s">
        <v>21</v>
      </c>
      <c r="Q1" s="5" t="s">
        <v>22</v>
      </c>
      <c r="R1" s="5" t="s">
        <v>23</v>
      </c>
      <c r="S1" s="5" t="s">
        <v>24</v>
      </c>
      <c r="T1" s="5" t="s">
        <v>25</v>
      </c>
      <c r="U1" s="5" t="s">
        <v>26</v>
      </c>
      <c r="V1" s="5" t="s">
        <v>27</v>
      </c>
      <c r="W1" s="5" t="s">
        <v>28</v>
      </c>
      <c r="X1" s="5" t="s">
        <v>29</v>
      </c>
      <c r="Y1" s="5" t="s">
        <v>30</v>
      </c>
      <c r="Z1" s="5" t="s">
        <v>31</v>
      </c>
      <c r="AA1" s="5" t="s">
        <v>32</v>
      </c>
      <c r="AB1" s="5" t="s">
        <v>33</v>
      </c>
      <c r="AC1" s="5" t="s">
        <v>34</v>
      </c>
      <c r="AD1" s="5" t="s">
        <v>35</v>
      </c>
      <c r="AE1" s="5" t="s">
        <v>36</v>
      </c>
      <c r="AF1" s="5" t="s">
        <v>37</v>
      </c>
      <c r="AG1" s="5" t="s">
        <v>38</v>
      </c>
      <c r="AH1" s="5" t="s">
        <v>39</v>
      </c>
      <c r="AI1" s="5" t="s">
        <v>40</v>
      </c>
      <c r="AJ1" s="5" t="s">
        <v>41</v>
      </c>
      <c r="AK1" s="5" t="s">
        <v>42</v>
      </c>
      <c r="AL1" s="5" t="s">
        <v>43</v>
      </c>
      <c r="AM1" s="5" t="s">
        <v>44</v>
      </c>
      <c r="AN1" s="5" t="s">
        <v>45</v>
      </c>
      <c r="AO1" s="5" t="s">
        <v>46</v>
      </c>
      <c r="AP1" s="5" t="s">
        <v>47</v>
      </c>
      <c r="AQ1" s="5" t="s">
        <v>48</v>
      </c>
      <c r="AR1" s="5" t="s">
        <v>49</v>
      </c>
      <c r="AS1" s="5" t="s">
        <v>50</v>
      </c>
      <c r="AT1" s="5" t="s">
        <v>51</v>
      </c>
      <c r="AU1" s="5" t="s">
        <v>52</v>
      </c>
      <c r="AV1" s="5" t="s">
        <v>53</v>
      </c>
      <c r="AW1" s="5" t="s">
        <v>54</v>
      </c>
      <c r="AX1" s="5" t="s">
        <v>55</v>
      </c>
      <c r="AY1" s="5" t="s">
        <v>56</v>
      </c>
      <c r="AZ1" s="5" t="s">
        <v>57</v>
      </c>
      <c r="BA1" s="5" t="s">
        <v>58</v>
      </c>
      <c r="BB1" s="5" t="s">
        <v>59</v>
      </c>
      <c r="BC1" s="5" t="s">
        <v>60</v>
      </c>
      <c r="BD1" s="5" t="s">
        <v>61</v>
      </c>
      <c r="BE1" s="5" t="s">
        <v>62</v>
      </c>
      <c r="BF1" s="5" t="s">
        <v>63</v>
      </c>
      <c r="BG1" s="5" t="s">
        <v>64</v>
      </c>
      <c r="BH1" s="5" t="s">
        <v>65</v>
      </c>
      <c r="BI1" s="5" t="s">
        <v>66</v>
      </c>
      <c r="BJ1" s="5" t="s">
        <v>67</v>
      </c>
      <c r="BK1" s="5" t="s">
        <v>68</v>
      </c>
      <c r="BL1" s="5" t="s">
        <v>69</v>
      </c>
      <c r="BM1" s="5" t="s">
        <v>70</v>
      </c>
      <c r="BN1" s="5" t="s">
        <v>71</v>
      </c>
      <c r="BO1" s="5" t="s">
        <v>72</v>
      </c>
      <c r="BP1" s="5" t="s">
        <v>73</v>
      </c>
      <c r="BQ1" s="5" t="s">
        <v>74</v>
      </c>
      <c r="BR1" s="5" t="s">
        <v>75</v>
      </c>
      <c r="BS1" s="5" t="s">
        <v>76</v>
      </c>
      <c r="BT1" s="5" t="s">
        <v>77</v>
      </c>
      <c r="BU1" s="5" t="s">
        <v>78</v>
      </c>
      <c r="BV1" s="5" t="s">
        <v>79</v>
      </c>
      <c r="BW1" s="5" t="s">
        <v>80</v>
      </c>
      <c r="BX1" s="5" t="s">
        <v>81</v>
      </c>
      <c r="BY1" s="5" t="s">
        <v>82</v>
      </c>
      <c r="BZ1" s="5" t="s">
        <v>83</v>
      </c>
      <c r="CA1" s="5" t="s">
        <v>84</v>
      </c>
      <c r="CB1" s="5" t="s">
        <v>85</v>
      </c>
      <c r="CC1" s="5" t="s">
        <v>86</v>
      </c>
      <c r="CD1" s="5" t="s">
        <v>87</v>
      </c>
      <c r="CE1" s="5" t="s">
        <v>88</v>
      </c>
      <c r="CF1" s="5" t="s">
        <v>89</v>
      </c>
      <c r="CG1" s="5" t="s">
        <v>90</v>
      </c>
      <c r="CH1" s="5" t="s">
        <v>91</v>
      </c>
      <c r="CI1" s="5" t="s">
        <v>92</v>
      </c>
      <c r="CJ1" s="5" t="s">
        <v>93</v>
      </c>
    </row>
    <row r="2" spans="1:88" s="2" customFormat="1" x14ac:dyDescent="0.25">
      <c r="A2" s="6" t="s">
        <v>3</v>
      </c>
      <c r="B2" s="7" t="s">
        <v>4</v>
      </c>
      <c r="C2" s="2">
        <v>1</v>
      </c>
      <c r="D2" s="2">
        <v>3</v>
      </c>
      <c r="E2" s="2">
        <v>6</v>
      </c>
      <c r="F2" s="2">
        <v>10</v>
      </c>
      <c r="G2" s="2">
        <v>10</v>
      </c>
      <c r="H2" s="2">
        <v>10</v>
      </c>
      <c r="K2" s="2">
        <v>10</v>
      </c>
      <c r="L2" s="2">
        <v>10</v>
      </c>
      <c r="M2" s="2">
        <v>7</v>
      </c>
      <c r="N2" s="2">
        <v>7</v>
      </c>
      <c r="O2" s="2">
        <v>4</v>
      </c>
      <c r="AT2" s="2">
        <v>10</v>
      </c>
      <c r="BE2" s="2">
        <v>10</v>
      </c>
      <c r="CG2" s="2">
        <v>10</v>
      </c>
      <c r="CJ2" s="2">
        <v>10</v>
      </c>
    </row>
    <row r="3" spans="1:88" s="2" customFormat="1" x14ac:dyDescent="0.25">
      <c r="A3" s="6" t="s">
        <v>5</v>
      </c>
      <c r="B3" s="7" t="s">
        <v>6</v>
      </c>
      <c r="C3" s="2">
        <v>2</v>
      </c>
      <c r="M3" s="2">
        <v>1</v>
      </c>
      <c r="N3" s="2">
        <v>1</v>
      </c>
      <c r="O3" s="2">
        <v>1</v>
      </c>
      <c r="R3" s="2">
        <v>1</v>
      </c>
      <c r="S3" s="2">
        <v>1</v>
      </c>
      <c r="T3" s="2">
        <v>2</v>
      </c>
      <c r="U3" s="2">
        <v>2</v>
      </c>
      <c r="V3" s="2">
        <v>1</v>
      </c>
      <c r="Y3" s="2">
        <v>1</v>
      </c>
      <c r="Z3" s="2">
        <v>1</v>
      </c>
    </row>
    <row r="4" spans="1:88" s="2" customFormat="1" x14ac:dyDescent="0.25">
      <c r="A4" s="6" t="s">
        <v>7</v>
      </c>
      <c r="B4" s="7" t="s">
        <v>8</v>
      </c>
      <c r="C4" s="2">
        <v>4</v>
      </c>
      <c r="R4" s="2">
        <v>1</v>
      </c>
      <c r="S4" s="2">
        <v>1</v>
      </c>
      <c r="T4" s="2">
        <v>1</v>
      </c>
      <c r="U4" s="2">
        <v>1</v>
      </c>
      <c r="V4" s="2">
        <v>2</v>
      </c>
      <c r="Y4" s="2">
        <v>2</v>
      </c>
      <c r="Z4" s="2">
        <v>2</v>
      </c>
      <c r="AA4" s="2">
        <v>2</v>
      </c>
      <c r="AB4" s="2">
        <v>2</v>
      </c>
      <c r="AC4" s="2">
        <v>2</v>
      </c>
      <c r="AF4" s="2">
        <v>2</v>
      </c>
      <c r="AG4" s="2">
        <v>2</v>
      </c>
      <c r="AH4" s="2">
        <v>2</v>
      </c>
      <c r="AI4" s="2">
        <v>2</v>
      </c>
      <c r="AJ4" s="2">
        <v>2</v>
      </c>
      <c r="AM4" s="2">
        <v>1</v>
      </c>
      <c r="AN4" s="2">
        <v>1</v>
      </c>
      <c r="AO4" s="2">
        <v>1</v>
      </c>
      <c r="AP4" s="2">
        <v>1</v>
      </c>
      <c r="AQ4" s="2">
        <v>2</v>
      </c>
      <c r="AT4" s="2">
        <v>2</v>
      </c>
      <c r="AU4" s="2">
        <v>2</v>
      </c>
      <c r="AV4" s="2">
        <v>2</v>
      </c>
      <c r="AW4" s="2">
        <v>2</v>
      </c>
      <c r="AX4" s="2">
        <v>1</v>
      </c>
      <c r="BA4" s="2">
        <v>1</v>
      </c>
      <c r="BB4" s="2">
        <v>1</v>
      </c>
      <c r="BC4" s="2">
        <v>1</v>
      </c>
      <c r="BD4" s="2">
        <v>1</v>
      </c>
      <c r="BE4" s="2">
        <v>1</v>
      </c>
      <c r="BH4" s="2">
        <v>1</v>
      </c>
      <c r="BI4" s="2">
        <v>1</v>
      </c>
      <c r="BJ4" s="2">
        <v>1</v>
      </c>
      <c r="BK4" s="2">
        <v>1</v>
      </c>
      <c r="BL4" s="2">
        <v>1</v>
      </c>
      <c r="BO4" s="2">
        <v>1</v>
      </c>
      <c r="BP4" s="2">
        <v>1</v>
      </c>
      <c r="BQ4" s="2">
        <v>1</v>
      </c>
      <c r="BR4" s="2">
        <v>1</v>
      </c>
      <c r="BS4" s="2">
        <v>1</v>
      </c>
      <c r="BV4" s="2">
        <v>1</v>
      </c>
      <c r="BW4" s="2">
        <v>1</v>
      </c>
      <c r="BX4" s="2">
        <v>1</v>
      </c>
      <c r="BY4" s="2">
        <v>1</v>
      </c>
    </row>
  </sheetData>
  <pageMargins left="0.7" right="0.7" top="0.78740157499999996" bottom="0.78740157499999996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5"/>
  <sheetViews>
    <sheetView tabSelected="1" topLeftCell="D1" workbookViewId="0">
      <selection activeCell="BF23" sqref="BF23"/>
    </sheetView>
  </sheetViews>
  <sheetFormatPr defaultRowHeight="15" x14ac:dyDescent="0.25"/>
  <cols>
    <col min="1" max="1" width="12.85546875" style="1" customWidth="1"/>
    <col min="2" max="2" width="12.5703125" style="1" customWidth="1"/>
    <col min="3" max="3" width="14.28515625" style="1" customWidth="1"/>
    <col min="4" max="5" width="3.28515625" style="1" bestFit="1" customWidth="1"/>
    <col min="6" max="8" width="4.140625" style="1" bestFit="1" customWidth="1"/>
    <col min="9" max="10" width="3.28515625" style="1" bestFit="1" customWidth="1"/>
    <col min="11" max="12" width="4.140625" style="1" bestFit="1" customWidth="1"/>
    <col min="13" max="21" width="3.28515625" style="1" bestFit="1" customWidth="1"/>
    <col min="22" max="22" width="4.140625" style="1" bestFit="1" customWidth="1"/>
    <col min="23" max="24" width="3.28515625" style="1" bestFit="1" customWidth="1"/>
    <col min="25" max="26" width="4.140625" style="1" bestFit="1" customWidth="1"/>
    <col min="27" max="27" width="3.28515625" style="1" bestFit="1" customWidth="1"/>
    <col min="28" max="30" width="4.140625" style="1" bestFit="1" customWidth="1"/>
    <col min="31" max="32" width="3.28515625" style="1" bestFit="1" customWidth="1"/>
    <col min="33" max="34" width="4.140625" style="1" bestFit="1" customWidth="1"/>
    <col min="35" max="43" width="3.28515625" style="1" bestFit="1" customWidth="1"/>
    <col min="44" max="44" width="4.140625" style="1" bestFit="1" customWidth="1"/>
    <col min="45" max="46" width="3.28515625" style="1" bestFit="1" customWidth="1"/>
    <col min="47" max="48" width="4.140625" style="1" bestFit="1" customWidth="1"/>
    <col min="49" max="49" width="3.28515625" style="1" bestFit="1" customWidth="1"/>
    <col min="50" max="52" width="4.140625" style="1" bestFit="1" customWidth="1"/>
    <col min="53" max="54" width="3.28515625" style="1" bestFit="1" customWidth="1"/>
    <col min="55" max="56" width="4.140625" style="1" bestFit="1" customWidth="1"/>
    <col min="57" max="65" width="3.28515625" style="1" bestFit="1" customWidth="1"/>
    <col min="66" max="66" width="4.140625" style="1" bestFit="1" customWidth="1"/>
    <col min="67" max="68" width="3.28515625" style="1" bestFit="1" customWidth="1"/>
    <col min="69" max="70" width="4.140625" style="1" bestFit="1" customWidth="1"/>
    <col min="71" max="72" width="3.28515625" style="1" bestFit="1" customWidth="1"/>
    <col min="73" max="74" width="4.140625" style="1" bestFit="1" customWidth="1"/>
    <col min="75" max="76" width="3.28515625" style="1" bestFit="1" customWidth="1"/>
    <col min="77" max="78" width="4.140625" style="1" bestFit="1" customWidth="1"/>
    <col min="79" max="87" width="3.28515625" style="1" bestFit="1" customWidth="1"/>
    <col min="88" max="88" width="4.140625" style="1" bestFit="1" customWidth="1"/>
    <col min="89" max="16384" width="9.140625" style="1"/>
  </cols>
  <sheetData>
    <row r="1" spans="1:88" ht="45.75" x14ac:dyDescent="0.25">
      <c r="A1" s="10" t="s">
        <v>0</v>
      </c>
      <c r="B1" s="11" t="s">
        <v>1</v>
      </c>
      <c r="C1" s="11" t="s">
        <v>2</v>
      </c>
      <c r="D1" s="12" t="s">
        <v>9</v>
      </c>
      <c r="E1" s="12" t="s">
        <v>10</v>
      </c>
      <c r="F1" s="12" t="s">
        <v>11</v>
      </c>
      <c r="G1" s="12" t="s">
        <v>12</v>
      </c>
      <c r="H1" s="12" t="s">
        <v>13</v>
      </c>
      <c r="I1" s="12" t="s">
        <v>14</v>
      </c>
      <c r="J1" s="12" t="s">
        <v>15</v>
      </c>
      <c r="K1" s="12" t="s">
        <v>16</v>
      </c>
      <c r="L1" s="12" t="s">
        <v>17</v>
      </c>
      <c r="M1" s="12" t="s">
        <v>18</v>
      </c>
      <c r="N1" s="12" t="s">
        <v>19</v>
      </c>
      <c r="O1" s="12" t="s">
        <v>20</v>
      </c>
      <c r="P1" s="12" t="s">
        <v>21</v>
      </c>
      <c r="Q1" s="12" t="s">
        <v>22</v>
      </c>
      <c r="R1" s="12" t="s">
        <v>23</v>
      </c>
      <c r="S1" s="12" t="s">
        <v>24</v>
      </c>
      <c r="T1" s="12" t="s">
        <v>25</v>
      </c>
      <c r="U1" s="12" t="s">
        <v>26</v>
      </c>
      <c r="V1" s="12" t="s">
        <v>27</v>
      </c>
      <c r="W1" s="12" t="s">
        <v>28</v>
      </c>
      <c r="X1" s="12" t="s">
        <v>29</v>
      </c>
      <c r="Y1" s="12" t="s">
        <v>30</v>
      </c>
      <c r="Z1" s="12" t="s">
        <v>31</v>
      </c>
      <c r="AA1" s="12" t="s">
        <v>32</v>
      </c>
      <c r="AB1" s="12" t="s">
        <v>33</v>
      </c>
      <c r="AC1" s="12" t="s">
        <v>34</v>
      </c>
      <c r="AD1" s="12" t="s">
        <v>35</v>
      </c>
      <c r="AE1" s="12" t="s">
        <v>36</v>
      </c>
      <c r="AF1" s="12" t="s">
        <v>37</v>
      </c>
      <c r="AG1" s="12" t="s">
        <v>38</v>
      </c>
      <c r="AH1" s="12" t="s">
        <v>39</v>
      </c>
      <c r="AI1" s="12" t="s">
        <v>40</v>
      </c>
      <c r="AJ1" s="12" t="s">
        <v>41</v>
      </c>
      <c r="AK1" s="12" t="s">
        <v>42</v>
      </c>
      <c r="AL1" s="12" t="s">
        <v>43</v>
      </c>
      <c r="AM1" s="12" t="s">
        <v>44</v>
      </c>
      <c r="AN1" s="12" t="s">
        <v>45</v>
      </c>
      <c r="AO1" s="12" t="s">
        <v>46</v>
      </c>
      <c r="AP1" s="12" t="s">
        <v>47</v>
      </c>
      <c r="AQ1" s="12" t="s">
        <v>48</v>
      </c>
      <c r="AR1" s="12" t="s">
        <v>49</v>
      </c>
      <c r="AS1" s="12" t="s">
        <v>50</v>
      </c>
      <c r="AT1" s="12" t="s">
        <v>51</v>
      </c>
      <c r="AU1" s="12" t="s">
        <v>52</v>
      </c>
      <c r="AV1" s="12" t="s">
        <v>53</v>
      </c>
      <c r="AW1" s="12" t="s">
        <v>54</v>
      </c>
      <c r="AX1" s="12" t="s">
        <v>55</v>
      </c>
      <c r="AY1" s="12" t="s">
        <v>56</v>
      </c>
      <c r="AZ1" s="12" t="s">
        <v>57</v>
      </c>
      <c r="BA1" s="12" t="s">
        <v>58</v>
      </c>
      <c r="BB1" s="12" t="s">
        <v>59</v>
      </c>
      <c r="BC1" s="12" t="s">
        <v>60</v>
      </c>
      <c r="BD1" s="12" t="s">
        <v>61</v>
      </c>
      <c r="BE1" s="12" t="s">
        <v>62</v>
      </c>
      <c r="BF1" s="12" t="s">
        <v>63</v>
      </c>
      <c r="BG1" s="12" t="s">
        <v>64</v>
      </c>
      <c r="BH1" s="12" t="s">
        <v>65</v>
      </c>
      <c r="BI1" s="12" t="s">
        <v>66</v>
      </c>
      <c r="BJ1" s="12" t="s">
        <v>67</v>
      </c>
      <c r="BK1" s="12" t="s">
        <v>68</v>
      </c>
      <c r="BL1" s="12" t="s">
        <v>69</v>
      </c>
      <c r="BM1" s="12" t="s">
        <v>70</v>
      </c>
      <c r="BN1" s="12" t="s">
        <v>71</v>
      </c>
      <c r="BO1" s="12" t="s">
        <v>72</v>
      </c>
      <c r="BP1" s="12" t="s">
        <v>73</v>
      </c>
      <c r="BQ1" s="12" t="s">
        <v>74</v>
      </c>
      <c r="BR1" s="12" t="s">
        <v>75</v>
      </c>
      <c r="BS1" s="12" t="s">
        <v>76</v>
      </c>
      <c r="BT1" s="12" t="s">
        <v>77</v>
      </c>
      <c r="BU1" s="12" t="s">
        <v>78</v>
      </c>
      <c r="BV1" s="12" t="s">
        <v>79</v>
      </c>
      <c r="BW1" s="12" t="s">
        <v>80</v>
      </c>
      <c r="BX1" s="12" t="s">
        <v>81</v>
      </c>
      <c r="BY1" s="12" t="s">
        <v>82</v>
      </c>
      <c r="BZ1" s="12" t="s">
        <v>83</v>
      </c>
      <c r="CA1" s="12" t="s">
        <v>84</v>
      </c>
      <c r="CB1" s="12" t="s">
        <v>85</v>
      </c>
      <c r="CC1" s="12" t="s">
        <v>86</v>
      </c>
      <c r="CD1" s="12" t="s">
        <v>87</v>
      </c>
      <c r="CE1" s="12" t="s">
        <v>88</v>
      </c>
      <c r="CF1" s="12" t="s">
        <v>89</v>
      </c>
      <c r="CG1" s="12" t="s">
        <v>90</v>
      </c>
      <c r="CH1" s="12" t="s">
        <v>91</v>
      </c>
      <c r="CI1" s="12" t="s">
        <v>92</v>
      </c>
      <c r="CJ1" s="13" t="s">
        <v>93</v>
      </c>
    </row>
    <row r="2" spans="1:88" s="2" customFormat="1" ht="15.75" x14ac:dyDescent="0.25">
      <c r="A2" s="14" t="s">
        <v>3</v>
      </c>
      <c r="B2" s="8" t="s">
        <v>4</v>
      </c>
      <c r="C2" s="9">
        <v>1</v>
      </c>
      <c r="D2" s="9">
        <f>Tabulka1[[#This Row],[Velikost čety]:[Velikost čety]]*Tabulka1[[#This Row],[24.10.2019]]</f>
        <v>3</v>
      </c>
      <c r="E2" s="9">
        <f>Tabulka1[[#This Row],[Velikost čety]:[Velikost čety]]*Tabulka1[[#This Row],[25.10.2019]]</f>
        <v>6</v>
      </c>
      <c r="F2" s="9">
        <f>Tabulka1[[#This Row],[Velikost čety]:[Velikost čety]]*Tabulka1[[#This Row],[26.10.2019]]</f>
        <v>10</v>
      </c>
      <c r="G2" s="9">
        <f>Tabulka1[[#This Row],[Velikost čety]:[Velikost čety]]*Tabulka1[[#This Row],[27.10.2019]]</f>
        <v>10</v>
      </c>
      <c r="H2" s="9">
        <f>Tabulka1[[#This Row],[Velikost čety]:[Velikost čety]]*Tabulka1[[#This Row],[28.10.2019]]</f>
        <v>10</v>
      </c>
      <c r="I2" s="9">
        <f>Tabulka1[[#This Row],[Velikost čety]:[Velikost čety]]*Tabulka1[[#This Row],[29.10.2019]]</f>
        <v>0</v>
      </c>
      <c r="J2" s="9">
        <f>Tabulka1[[#This Row],[Velikost čety]:[Velikost čety]]*Tabulka1[[#This Row],[30.10.2019]]</f>
        <v>0</v>
      </c>
      <c r="K2" s="9">
        <f>Tabulka1[[#This Row],[Velikost čety]:[Velikost čety]]*Tabulka1[[#This Row],[31.10.2019]]</f>
        <v>10</v>
      </c>
      <c r="L2" s="9">
        <f>Tabulka1[[#This Row],[Velikost čety]:[Velikost čety]]*Tabulka1[[#This Row],[01.11.2019]]</f>
        <v>10</v>
      </c>
      <c r="M2" s="9">
        <f>Tabulka1[[#This Row],[Velikost čety]:[Velikost čety]]*Tabulka1[[#This Row],[02.11.2019]]</f>
        <v>7</v>
      </c>
      <c r="N2" s="9">
        <f>Tabulka1[[#This Row],[Velikost čety]:[Velikost čety]]*Tabulka1[[#This Row],[03.11.2019]]</f>
        <v>7</v>
      </c>
      <c r="O2" s="9">
        <f>Tabulka1[[#This Row],[Velikost čety]:[Velikost čety]]*Tabulka1[[#This Row],[04.11.2019]]</f>
        <v>4</v>
      </c>
      <c r="P2" s="9">
        <f>Tabulka1[[#This Row],[Velikost čety]:[Velikost čety]]*Tabulka1[[#This Row],[05.11.2019]]</f>
        <v>0</v>
      </c>
      <c r="Q2" s="9">
        <f>Tabulka1[[#This Row],[Velikost čety]:[Velikost čety]]*Tabulka1[[#This Row],[06.11.2019]]</f>
        <v>0</v>
      </c>
      <c r="R2" s="9">
        <f>Tabulka1[[#This Row],[Velikost čety]:[Velikost čety]]*Tabulka1[[#This Row],[07.11.2019]]</f>
        <v>0</v>
      </c>
      <c r="S2" s="9">
        <f>Tabulka1[[#This Row],[Velikost čety]:[Velikost čety]]*Tabulka1[[#This Row],[08.11.2019]]</f>
        <v>0</v>
      </c>
      <c r="T2" s="9">
        <f>Tabulka1[[#This Row],[Velikost čety]:[Velikost čety]]*Tabulka1[[#This Row],[09.11.2019]]</f>
        <v>0</v>
      </c>
      <c r="U2" s="9">
        <f>Tabulka1[[#This Row],[Velikost čety]:[Velikost čety]]*Tabulka1[[#This Row],[10.11.2019]]</f>
        <v>0</v>
      </c>
      <c r="V2" s="9">
        <f>Tabulka1[[#This Row],[Velikost čety]:[Velikost čety]]*Tabulka1[[#This Row],[11.11.2019]]</f>
        <v>0</v>
      </c>
      <c r="W2" s="9">
        <f>Tabulka1[[#This Row],[Velikost čety]:[Velikost čety]]*Tabulka1[[#This Row],[12.11.2019]]</f>
        <v>0</v>
      </c>
      <c r="X2" s="9">
        <f>Tabulka1[[#This Row],[Velikost čety]:[Velikost čety]]*Tabulka1[[#This Row],[13.11.2019]]</f>
        <v>0</v>
      </c>
      <c r="Y2" s="9">
        <f>Tabulka1[[#This Row],[Velikost čety]:[Velikost čety]]*Tabulka1[[#This Row],[14.11.2019]]</f>
        <v>0</v>
      </c>
      <c r="Z2" s="9">
        <f>Tabulka1[[#This Row],[Velikost čety]:[Velikost čety]]*Tabulka1[[#This Row],[15.11.2019]]</f>
        <v>0</v>
      </c>
      <c r="AA2" s="9">
        <f>Tabulka1[[#This Row],[Velikost čety]:[Velikost čety]]*Tabulka1[[#This Row],[25.10.2019]]</f>
        <v>6</v>
      </c>
      <c r="AB2" s="9">
        <f>Tabulka1[[#This Row],[Velikost čety]:[Velikost čety]]*Tabulka1[[#This Row],[26.10.2019]]</f>
        <v>10</v>
      </c>
      <c r="AC2" s="9">
        <f>Tabulka1[[#This Row],[Velikost čety]:[Velikost čety]]*Tabulka1[[#This Row],[27.10.2019]]</f>
        <v>10</v>
      </c>
      <c r="AD2" s="9">
        <f>Tabulka1[[#This Row],[Velikost čety]:[Velikost čety]]*Tabulka1[[#This Row],[28.10.2019]]</f>
        <v>10</v>
      </c>
      <c r="AE2" s="9">
        <f>Tabulka1[[#This Row],[Velikost čety]:[Velikost čety]]*Tabulka1[[#This Row],[29.10.2019]]</f>
        <v>0</v>
      </c>
      <c r="AF2" s="9">
        <f>Tabulka1[[#This Row],[Velikost čety]:[Velikost čety]]*Tabulka1[[#This Row],[30.10.2019]]</f>
        <v>0</v>
      </c>
      <c r="AG2" s="9">
        <f>Tabulka1[[#This Row],[Velikost čety]:[Velikost čety]]*Tabulka1[[#This Row],[31.10.2019]]</f>
        <v>10</v>
      </c>
      <c r="AH2" s="9">
        <f>Tabulka1[[#This Row],[Velikost čety]:[Velikost čety]]*Tabulka1[[#This Row],[01.11.2019]]</f>
        <v>10</v>
      </c>
      <c r="AI2" s="9">
        <f>Tabulka1[[#This Row],[Velikost čety]:[Velikost čety]]*Tabulka1[[#This Row],[02.11.2019]]</f>
        <v>7</v>
      </c>
      <c r="AJ2" s="9">
        <f>Tabulka1[[#This Row],[Velikost čety]:[Velikost čety]]*Tabulka1[[#This Row],[03.11.2019]]</f>
        <v>7</v>
      </c>
      <c r="AK2" s="9">
        <f>Tabulka1[[#This Row],[Velikost čety]:[Velikost čety]]*Tabulka1[[#This Row],[04.11.2019]]</f>
        <v>4</v>
      </c>
      <c r="AL2" s="9">
        <f>Tabulka1[[#This Row],[Velikost čety]:[Velikost čety]]*Tabulka1[[#This Row],[05.11.2019]]</f>
        <v>0</v>
      </c>
      <c r="AM2" s="9">
        <f>Tabulka1[[#This Row],[Velikost čety]:[Velikost čety]]*Tabulka1[[#This Row],[06.11.2019]]</f>
        <v>0</v>
      </c>
      <c r="AN2" s="9">
        <f>Tabulka1[[#This Row],[Velikost čety]:[Velikost čety]]*Tabulka1[[#This Row],[07.11.2019]]</f>
        <v>0</v>
      </c>
      <c r="AO2" s="9">
        <f>Tabulka1[[#This Row],[Velikost čety]:[Velikost čety]]*Tabulka1[[#This Row],[08.11.2019]]</f>
        <v>0</v>
      </c>
      <c r="AP2" s="9">
        <f>Tabulka1[[#This Row],[Velikost čety]:[Velikost čety]]*Tabulka1[[#This Row],[09.11.2019]]</f>
        <v>0</v>
      </c>
      <c r="AQ2" s="9">
        <f>Tabulka1[[#This Row],[Velikost čety]:[Velikost čety]]*Tabulka1[[#This Row],[10.11.2019]]</f>
        <v>0</v>
      </c>
      <c r="AR2" s="9">
        <f>Tabulka1[[#This Row],[Velikost čety]:[Velikost čety]]*Tabulka1[[#This Row],[11.11.2019]]</f>
        <v>0</v>
      </c>
      <c r="AS2" s="9">
        <f>Tabulka1[[#This Row],[Velikost čety]:[Velikost čety]]*Tabulka1[[#This Row],[12.11.2019]]</f>
        <v>0</v>
      </c>
      <c r="AT2" s="9">
        <f>Tabulka1[[#This Row],[Velikost čety]:[Velikost čety]]*Tabulka1[[#This Row],[13.11.2019]]</f>
        <v>0</v>
      </c>
      <c r="AU2" s="9">
        <f>Tabulka1[[#This Row],[Velikost čety]:[Velikost čety]]*Tabulka1[[#This Row],[14.11.2019]]</f>
        <v>0</v>
      </c>
      <c r="AV2" s="9">
        <f>Tabulka1[[#This Row],[Velikost čety]:[Velikost čety]]*Tabulka1[[#This Row],[15.11.2019]]</f>
        <v>0</v>
      </c>
      <c r="AW2" s="9">
        <f>Tabulka1[[#This Row],[Velikost čety]:[Velikost čety]]*Tabulka1[[#This Row],[16.11.2019]]</f>
        <v>0</v>
      </c>
      <c r="AX2" s="9">
        <f>Tabulka1[[#This Row],[Velikost čety]:[Velikost čety]]*Tabulka1[[#This Row],[26.10.2019]]</f>
        <v>10</v>
      </c>
      <c r="AY2" s="9">
        <f>Tabulka1[[#This Row],[Velikost čety]:[Velikost čety]]*Tabulka1[[#This Row],[27.10.2019]]</f>
        <v>10</v>
      </c>
      <c r="AZ2" s="9">
        <f>Tabulka1[[#This Row],[Velikost čety]:[Velikost čety]]*Tabulka1[[#This Row],[28.10.2019]]</f>
        <v>10</v>
      </c>
      <c r="BA2" s="9">
        <f>Tabulka1[[#This Row],[Velikost čety]:[Velikost čety]]*Tabulka1[[#This Row],[29.10.2019]]</f>
        <v>0</v>
      </c>
      <c r="BB2" s="9">
        <f>Tabulka1[[#This Row],[Velikost čety]:[Velikost čety]]*Tabulka1[[#This Row],[30.10.2019]]</f>
        <v>0</v>
      </c>
      <c r="BC2" s="9">
        <f>Tabulka1[[#This Row],[Velikost čety]:[Velikost čety]]*Tabulka1[[#This Row],[31.10.2019]]</f>
        <v>10</v>
      </c>
      <c r="BD2" s="9">
        <f>Tabulka1[[#This Row],[Velikost čety]:[Velikost čety]]*Tabulka1[[#This Row],[01.11.2019]]</f>
        <v>10</v>
      </c>
      <c r="BE2" s="9">
        <f>Tabulka1[[#This Row],[Velikost čety]:[Velikost čety]]*Tabulka1[[#This Row],[02.11.2019]]</f>
        <v>7</v>
      </c>
      <c r="BF2" s="9">
        <f>Tabulka1[[#This Row],[Velikost čety]:[Velikost čety]]*Tabulka1[[#This Row],[03.11.2019]]</f>
        <v>7</v>
      </c>
      <c r="BG2" s="9">
        <f>Tabulka1[[#This Row],[Velikost čety]:[Velikost čety]]*Tabulka1[[#This Row],[04.11.2019]]</f>
        <v>4</v>
      </c>
      <c r="BH2" s="9">
        <f>Tabulka1[[#This Row],[Velikost čety]:[Velikost čety]]*Tabulka1[[#This Row],[05.11.2019]]</f>
        <v>0</v>
      </c>
      <c r="BI2" s="9">
        <f>Tabulka1[[#This Row],[Velikost čety]:[Velikost čety]]*Tabulka1[[#This Row],[06.11.2019]]</f>
        <v>0</v>
      </c>
      <c r="BJ2" s="9">
        <f>Tabulka1[[#This Row],[Velikost čety]:[Velikost čety]]*Tabulka1[[#This Row],[07.11.2019]]</f>
        <v>0</v>
      </c>
      <c r="BK2" s="9">
        <f>Tabulka1[[#This Row],[Velikost čety]:[Velikost čety]]*Tabulka1[[#This Row],[08.11.2019]]</f>
        <v>0</v>
      </c>
      <c r="BL2" s="9">
        <f>Tabulka1[[#This Row],[Velikost čety]:[Velikost čety]]*Tabulka1[[#This Row],[09.11.2019]]</f>
        <v>0</v>
      </c>
      <c r="BM2" s="9">
        <f>Tabulka1[[#This Row],[Velikost čety]:[Velikost čety]]*Tabulka1[[#This Row],[10.11.2019]]</f>
        <v>0</v>
      </c>
      <c r="BN2" s="9">
        <f>Tabulka1[[#This Row],[Velikost čety]:[Velikost čety]]*Tabulka1[[#This Row],[11.11.2019]]</f>
        <v>0</v>
      </c>
      <c r="BO2" s="9">
        <f>Tabulka1[[#This Row],[Velikost čety]:[Velikost čety]]*Tabulka1[[#This Row],[12.11.2019]]</f>
        <v>0</v>
      </c>
      <c r="BP2" s="9">
        <f>Tabulka1[[#This Row],[Velikost čety]:[Velikost čety]]*Tabulka1[[#This Row],[13.11.2019]]</f>
        <v>0</v>
      </c>
      <c r="BQ2" s="9">
        <f>Tabulka1[[#This Row],[Velikost čety]:[Velikost čety]]*Tabulka1[[#This Row],[14.11.2019]]</f>
        <v>0</v>
      </c>
      <c r="BR2" s="9">
        <f>Tabulka1[[#This Row],[Velikost čety]:[Velikost čety]]*Tabulka1[[#This Row],[15.11.2019]]</f>
        <v>0</v>
      </c>
      <c r="BS2" s="9">
        <f>Tabulka1[[#This Row],[Velikost čety]:[Velikost čety]]*Tabulka1[[#This Row],[16.11.2019]]</f>
        <v>0</v>
      </c>
      <c r="BT2" s="9">
        <f>Tabulka1[[#This Row],[Velikost čety]:[Velikost čety]]*Tabulka1[[#This Row],[17.11.2019]]</f>
        <v>0</v>
      </c>
      <c r="BU2" s="9">
        <f>Tabulka1[[#This Row],[Velikost čety]:[Velikost čety]]*Tabulka1[[#This Row],[27.10.2019]]</f>
        <v>10</v>
      </c>
      <c r="BV2" s="9">
        <f>Tabulka1[[#This Row],[Velikost čety]:[Velikost čety]]*Tabulka1[[#This Row],[28.10.2019]]</f>
        <v>10</v>
      </c>
      <c r="BW2" s="9">
        <f>Tabulka1[[#This Row],[Velikost čety]:[Velikost čety]]*Tabulka1[[#This Row],[29.10.2019]]</f>
        <v>0</v>
      </c>
      <c r="BX2" s="9">
        <f>Tabulka1[[#This Row],[Velikost čety]:[Velikost čety]]*Tabulka1[[#This Row],[30.10.2019]]</f>
        <v>0</v>
      </c>
      <c r="BY2" s="9">
        <f>Tabulka1[[#This Row],[Velikost čety]:[Velikost čety]]*Tabulka1[[#This Row],[31.10.2019]]</f>
        <v>10</v>
      </c>
      <c r="BZ2" s="9">
        <f>Tabulka1[[#This Row],[Velikost čety]:[Velikost čety]]*Tabulka1[[#This Row],[01.11.2019]]</f>
        <v>10</v>
      </c>
      <c r="CA2" s="9">
        <f>Tabulka1[[#This Row],[Velikost čety]:[Velikost čety]]*Tabulka1[[#This Row],[02.11.2019]]</f>
        <v>7</v>
      </c>
      <c r="CB2" s="9">
        <f>Tabulka1[[#This Row],[Velikost čety]:[Velikost čety]]*Tabulka1[[#This Row],[03.11.2019]]</f>
        <v>7</v>
      </c>
      <c r="CC2" s="9">
        <f>Tabulka1[[#This Row],[Velikost čety]:[Velikost čety]]*Tabulka1[[#This Row],[04.11.2019]]</f>
        <v>4</v>
      </c>
      <c r="CD2" s="9">
        <f>Tabulka1[[#This Row],[Velikost čety]:[Velikost čety]]*Tabulka1[[#This Row],[05.11.2019]]</f>
        <v>0</v>
      </c>
      <c r="CE2" s="9">
        <f>Tabulka1[[#This Row],[Velikost čety]:[Velikost čety]]*Tabulka1[[#This Row],[06.11.2019]]</f>
        <v>0</v>
      </c>
      <c r="CF2" s="9">
        <f>Tabulka1[[#This Row],[Velikost čety]:[Velikost čety]]*Tabulka1[[#This Row],[07.11.2019]]</f>
        <v>0</v>
      </c>
      <c r="CG2" s="9">
        <f>Tabulka1[[#This Row],[Velikost čety]:[Velikost čety]]*Tabulka1[[#This Row],[08.11.2019]]</f>
        <v>0</v>
      </c>
      <c r="CH2" s="9">
        <f>Tabulka1[[#This Row],[Velikost čety]:[Velikost čety]]*Tabulka1[[#This Row],[09.11.2019]]</f>
        <v>0</v>
      </c>
      <c r="CI2" s="9">
        <f>Tabulka1[[#This Row],[Velikost čety]:[Velikost čety]]*Tabulka1[[#This Row],[10.11.2019]]</f>
        <v>0</v>
      </c>
      <c r="CJ2" s="15">
        <f>Tabulka1[[#This Row],[Velikost čety]:[Velikost čety]]*Tabulka1[[#This Row],[11.11.2019]]</f>
        <v>0</v>
      </c>
    </row>
    <row r="3" spans="1:88" s="2" customFormat="1" ht="15.75" x14ac:dyDescent="0.25">
      <c r="A3" s="14" t="s">
        <v>5</v>
      </c>
      <c r="B3" s="8" t="s">
        <v>6</v>
      </c>
      <c r="C3" s="9">
        <v>2</v>
      </c>
      <c r="D3" s="9">
        <f>Tabulka1[[#This Row],[Velikost čety]:[Velikost čety]]*Tabulka1[[#This Row],[24.10.2019]]</f>
        <v>0</v>
      </c>
      <c r="E3" s="9">
        <f>Tabulka1[[#This Row],[Velikost čety]:[Velikost čety]]*Tabulka1[[#This Row],[25.10.2019]]</f>
        <v>0</v>
      </c>
      <c r="F3" s="9">
        <f>Tabulka1[[#This Row],[Velikost čety]:[Velikost čety]]*Tabulka1[[#This Row],[26.10.2019]]</f>
        <v>0</v>
      </c>
      <c r="G3" s="9">
        <f>Tabulka1[[#This Row],[Velikost čety]:[Velikost čety]]*Tabulka1[[#This Row],[27.10.2019]]</f>
        <v>0</v>
      </c>
      <c r="H3" s="9">
        <f>Tabulka1[[#This Row],[Velikost čety]:[Velikost čety]]*Tabulka1[[#This Row],[28.10.2019]]</f>
        <v>0</v>
      </c>
      <c r="I3" s="9">
        <f>Tabulka1[[#This Row],[Velikost čety]:[Velikost čety]]*Tabulka1[[#This Row],[29.10.2019]]</f>
        <v>0</v>
      </c>
      <c r="J3" s="9">
        <f>Tabulka1[[#This Row],[Velikost čety]:[Velikost čety]]*Tabulka1[[#This Row],[30.10.2019]]</f>
        <v>0</v>
      </c>
      <c r="K3" s="9">
        <f>Tabulka1[[#This Row],[Velikost čety]:[Velikost čety]]*Tabulka1[[#This Row],[31.10.2019]]</f>
        <v>0</v>
      </c>
      <c r="L3" s="9">
        <f>Tabulka1[[#This Row],[Velikost čety]:[Velikost čety]]*Tabulka1[[#This Row],[01.11.2019]]</f>
        <v>0</v>
      </c>
      <c r="M3" s="9">
        <f>Tabulka1[[#This Row],[Velikost čety]:[Velikost čety]]*Tabulka1[[#This Row],[02.11.2019]]</f>
        <v>2</v>
      </c>
      <c r="N3" s="9">
        <f>Tabulka1[[#This Row],[Velikost čety]:[Velikost čety]]*Tabulka1[[#This Row],[03.11.2019]]</f>
        <v>2</v>
      </c>
      <c r="O3" s="9">
        <f>Tabulka1[[#This Row],[Velikost čety]:[Velikost čety]]*Tabulka1[[#This Row],[04.11.2019]]</f>
        <v>2</v>
      </c>
      <c r="P3" s="9">
        <f>Tabulka1[[#This Row],[Velikost čety]:[Velikost čety]]*Tabulka1[[#This Row],[05.11.2019]]</f>
        <v>0</v>
      </c>
      <c r="Q3" s="9">
        <f>Tabulka1[[#This Row],[Velikost čety]:[Velikost čety]]*Tabulka1[[#This Row],[06.11.2019]]</f>
        <v>0</v>
      </c>
      <c r="R3" s="9">
        <f>Tabulka1[[#This Row],[Velikost čety]:[Velikost čety]]*Tabulka1[[#This Row],[07.11.2019]]</f>
        <v>2</v>
      </c>
      <c r="S3" s="9">
        <f>Tabulka1[[#This Row],[Velikost čety]:[Velikost čety]]*Tabulka1[[#This Row],[08.11.2019]]</f>
        <v>2</v>
      </c>
      <c r="T3" s="9">
        <f>Tabulka1[[#This Row],[Velikost čety]:[Velikost čety]]*Tabulka1[[#This Row],[09.11.2019]]</f>
        <v>4</v>
      </c>
      <c r="U3" s="9">
        <f>Tabulka1[[#This Row],[Velikost čety]:[Velikost čety]]*Tabulka1[[#This Row],[10.11.2019]]</f>
        <v>4</v>
      </c>
      <c r="V3" s="9">
        <f>Tabulka1[[#This Row],[Velikost čety]:[Velikost čety]]*Tabulka1[[#This Row],[11.11.2019]]</f>
        <v>2</v>
      </c>
      <c r="W3" s="9">
        <f>Tabulka1[[#This Row],[Velikost čety]:[Velikost čety]]*Tabulka1[[#This Row],[12.11.2019]]</f>
        <v>0</v>
      </c>
      <c r="X3" s="9">
        <f>Tabulka1[[#This Row],[Velikost čety]:[Velikost čety]]*Tabulka1[[#This Row],[13.11.2019]]</f>
        <v>0</v>
      </c>
      <c r="Y3" s="9">
        <f>Tabulka1[[#This Row],[Velikost čety]:[Velikost čety]]*Tabulka1[[#This Row],[14.11.2019]]</f>
        <v>2</v>
      </c>
      <c r="Z3" s="9">
        <f>Tabulka1[[#This Row],[Velikost čety]:[Velikost čety]]*Tabulka1[[#This Row],[15.11.2019]]</f>
        <v>2</v>
      </c>
      <c r="AA3" s="9">
        <f>Tabulka1[[#This Row],[Velikost čety]:[Velikost čety]]*Tabulka1[[#This Row],[25.10.2019]]</f>
        <v>0</v>
      </c>
      <c r="AB3" s="9">
        <f>Tabulka1[[#This Row],[Velikost čety]:[Velikost čety]]*Tabulka1[[#This Row],[26.10.2019]]</f>
        <v>0</v>
      </c>
      <c r="AC3" s="9">
        <f>Tabulka1[[#This Row],[Velikost čety]:[Velikost čety]]*Tabulka1[[#This Row],[27.10.2019]]</f>
        <v>0</v>
      </c>
      <c r="AD3" s="9">
        <f>Tabulka1[[#This Row],[Velikost čety]:[Velikost čety]]*Tabulka1[[#This Row],[28.10.2019]]</f>
        <v>0</v>
      </c>
      <c r="AE3" s="9">
        <f>Tabulka1[[#This Row],[Velikost čety]:[Velikost čety]]*Tabulka1[[#This Row],[29.10.2019]]</f>
        <v>0</v>
      </c>
      <c r="AF3" s="9">
        <f>Tabulka1[[#This Row],[Velikost čety]:[Velikost čety]]*Tabulka1[[#This Row],[30.10.2019]]</f>
        <v>0</v>
      </c>
      <c r="AG3" s="9">
        <f>Tabulka1[[#This Row],[Velikost čety]:[Velikost čety]]*Tabulka1[[#This Row],[31.10.2019]]</f>
        <v>0</v>
      </c>
      <c r="AH3" s="9">
        <f>Tabulka1[[#This Row],[Velikost čety]:[Velikost čety]]*Tabulka1[[#This Row],[01.11.2019]]</f>
        <v>0</v>
      </c>
      <c r="AI3" s="9">
        <f>Tabulka1[[#This Row],[Velikost čety]:[Velikost čety]]*Tabulka1[[#This Row],[02.11.2019]]</f>
        <v>2</v>
      </c>
      <c r="AJ3" s="9">
        <f>Tabulka1[[#This Row],[Velikost čety]:[Velikost čety]]*Tabulka1[[#This Row],[03.11.2019]]</f>
        <v>2</v>
      </c>
      <c r="AK3" s="9">
        <f>Tabulka1[[#This Row],[Velikost čety]:[Velikost čety]]*Tabulka1[[#This Row],[04.11.2019]]</f>
        <v>2</v>
      </c>
      <c r="AL3" s="9">
        <f>Tabulka1[[#This Row],[Velikost čety]:[Velikost čety]]*Tabulka1[[#This Row],[05.11.2019]]</f>
        <v>0</v>
      </c>
      <c r="AM3" s="9">
        <f>Tabulka1[[#This Row],[Velikost čety]:[Velikost čety]]*Tabulka1[[#This Row],[06.11.2019]]</f>
        <v>0</v>
      </c>
      <c r="AN3" s="9">
        <f>Tabulka1[[#This Row],[Velikost čety]:[Velikost čety]]*Tabulka1[[#This Row],[07.11.2019]]</f>
        <v>2</v>
      </c>
      <c r="AO3" s="9">
        <f>Tabulka1[[#This Row],[Velikost čety]:[Velikost čety]]*Tabulka1[[#This Row],[08.11.2019]]</f>
        <v>2</v>
      </c>
      <c r="AP3" s="9">
        <f>Tabulka1[[#This Row],[Velikost čety]:[Velikost čety]]*Tabulka1[[#This Row],[09.11.2019]]</f>
        <v>4</v>
      </c>
      <c r="AQ3" s="9">
        <f>Tabulka1[[#This Row],[Velikost čety]:[Velikost čety]]*Tabulka1[[#This Row],[10.11.2019]]</f>
        <v>4</v>
      </c>
      <c r="AR3" s="9">
        <f>Tabulka1[[#This Row],[Velikost čety]:[Velikost čety]]*Tabulka1[[#This Row],[11.11.2019]]</f>
        <v>2</v>
      </c>
      <c r="AS3" s="9">
        <f>Tabulka1[[#This Row],[Velikost čety]:[Velikost čety]]*Tabulka1[[#This Row],[12.11.2019]]</f>
        <v>0</v>
      </c>
      <c r="AT3" s="9">
        <f>Tabulka1[[#This Row],[Velikost čety]:[Velikost čety]]*Tabulka1[[#This Row],[13.11.2019]]</f>
        <v>0</v>
      </c>
      <c r="AU3" s="9">
        <f>Tabulka1[[#This Row],[Velikost čety]:[Velikost čety]]*Tabulka1[[#This Row],[14.11.2019]]</f>
        <v>2</v>
      </c>
      <c r="AV3" s="9">
        <f>Tabulka1[[#This Row],[Velikost čety]:[Velikost čety]]*Tabulka1[[#This Row],[15.11.2019]]</f>
        <v>2</v>
      </c>
      <c r="AW3" s="9">
        <f>Tabulka1[[#This Row],[Velikost čety]:[Velikost čety]]*Tabulka1[[#This Row],[16.11.2019]]</f>
        <v>0</v>
      </c>
      <c r="AX3" s="9">
        <f>Tabulka1[[#This Row],[Velikost čety]:[Velikost čety]]*Tabulka1[[#This Row],[26.10.2019]]</f>
        <v>0</v>
      </c>
      <c r="AY3" s="9">
        <f>Tabulka1[[#This Row],[Velikost čety]:[Velikost čety]]*Tabulka1[[#This Row],[27.10.2019]]</f>
        <v>0</v>
      </c>
      <c r="AZ3" s="9">
        <f>Tabulka1[[#This Row],[Velikost čety]:[Velikost čety]]*Tabulka1[[#This Row],[28.10.2019]]</f>
        <v>0</v>
      </c>
      <c r="BA3" s="9">
        <f>Tabulka1[[#This Row],[Velikost čety]:[Velikost čety]]*Tabulka1[[#This Row],[29.10.2019]]</f>
        <v>0</v>
      </c>
      <c r="BB3" s="9">
        <f>Tabulka1[[#This Row],[Velikost čety]:[Velikost čety]]*Tabulka1[[#This Row],[30.10.2019]]</f>
        <v>0</v>
      </c>
      <c r="BC3" s="9">
        <f>Tabulka1[[#This Row],[Velikost čety]:[Velikost čety]]*Tabulka1[[#This Row],[31.10.2019]]</f>
        <v>0</v>
      </c>
      <c r="BD3" s="9">
        <f>Tabulka1[[#This Row],[Velikost čety]:[Velikost čety]]*Tabulka1[[#This Row],[01.11.2019]]</f>
        <v>0</v>
      </c>
      <c r="BE3" s="9">
        <f>Tabulka1[[#This Row],[Velikost čety]:[Velikost čety]]*Tabulka1[[#This Row],[02.11.2019]]</f>
        <v>2</v>
      </c>
      <c r="BF3" s="9">
        <f>Tabulka1[[#This Row],[Velikost čety]:[Velikost čety]]*Tabulka1[[#This Row],[03.11.2019]]</f>
        <v>2</v>
      </c>
      <c r="BG3" s="9">
        <f>Tabulka1[[#This Row],[Velikost čety]:[Velikost čety]]*Tabulka1[[#This Row],[04.11.2019]]</f>
        <v>2</v>
      </c>
      <c r="BH3" s="9">
        <f>Tabulka1[[#This Row],[Velikost čety]:[Velikost čety]]*Tabulka1[[#This Row],[05.11.2019]]</f>
        <v>0</v>
      </c>
      <c r="BI3" s="9">
        <f>Tabulka1[[#This Row],[Velikost čety]:[Velikost čety]]*Tabulka1[[#This Row],[06.11.2019]]</f>
        <v>0</v>
      </c>
      <c r="BJ3" s="9">
        <f>Tabulka1[[#This Row],[Velikost čety]:[Velikost čety]]*Tabulka1[[#This Row],[07.11.2019]]</f>
        <v>2</v>
      </c>
      <c r="BK3" s="9">
        <f>Tabulka1[[#This Row],[Velikost čety]:[Velikost čety]]*Tabulka1[[#This Row],[08.11.2019]]</f>
        <v>2</v>
      </c>
      <c r="BL3" s="9">
        <f>Tabulka1[[#This Row],[Velikost čety]:[Velikost čety]]*Tabulka1[[#This Row],[09.11.2019]]</f>
        <v>4</v>
      </c>
      <c r="BM3" s="9">
        <f>Tabulka1[[#This Row],[Velikost čety]:[Velikost čety]]*Tabulka1[[#This Row],[10.11.2019]]</f>
        <v>4</v>
      </c>
      <c r="BN3" s="9">
        <f>Tabulka1[[#This Row],[Velikost čety]:[Velikost čety]]*Tabulka1[[#This Row],[11.11.2019]]</f>
        <v>2</v>
      </c>
      <c r="BO3" s="9">
        <f>Tabulka1[[#This Row],[Velikost čety]:[Velikost čety]]*Tabulka1[[#This Row],[12.11.2019]]</f>
        <v>0</v>
      </c>
      <c r="BP3" s="9">
        <f>Tabulka1[[#This Row],[Velikost čety]:[Velikost čety]]*Tabulka1[[#This Row],[13.11.2019]]</f>
        <v>0</v>
      </c>
      <c r="BQ3" s="9">
        <f>Tabulka1[[#This Row],[Velikost čety]:[Velikost čety]]*Tabulka1[[#This Row],[14.11.2019]]</f>
        <v>2</v>
      </c>
      <c r="BR3" s="9">
        <f>Tabulka1[[#This Row],[Velikost čety]:[Velikost čety]]*Tabulka1[[#This Row],[15.11.2019]]</f>
        <v>2</v>
      </c>
      <c r="BS3" s="9">
        <f>Tabulka1[[#This Row],[Velikost čety]:[Velikost čety]]*Tabulka1[[#This Row],[16.11.2019]]</f>
        <v>0</v>
      </c>
      <c r="BT3" s="9">
        <f>Tabulka1[[#This Row],[Velikost čety]:[Velikost čety]]*Tabulka1[[#This Row],[17.11.2019]]</f>
        <v>0</v>
      </c>
      <c r="BU3" s="9">
        <f>Tabulka1[[#This Row],[Velikost čety]:[Velikost čety]]*Tabulka1[[#This Row],[27.10.2019]]</f>
        <v>0</v>
      </c>
      <c r="BV3" s="9">
        <f>Tabulka1[[#This Row],[Velikost čety]:[Velikost čety]]*Tabulka1[[#This Row],[28.10.2019]]</f>
        <v>0</v>
      </c>
      <c r="BW3" s="9">
        <f>Tabulka1[[#This Row],[Velikost čety]:[Velikost čety]]*Tabulka1[[#This Row],[29.10.2019]]</f>
        <v>0</v>
      </c>
      <c r="BX3" s="9">
        <f>Tabulka1[[#This Row],[Velikost čety]:[Velikost čety]]*Tabulka1[[#This Row],[30.10.2019]]</f>
        <v>0</v>
      </c>
      <c r="BY3" s="9">
        <f>Tabulka1[[#This Row],[Velikost čety]:[Velikost čety]]*Tabulka1[[#This Row],[31.10.2019]]</f>
        <v>0</v>
      </c>
      <c r="BZ3" s="9">
        <f>Tabulka1[[#This Row],[Velikost čety]:[Velikost čety]]*Tabulka1[[#This Row],[01.11.2019]]</f>
        <v>0</v>
      </c>
      <c r="CA3" s="9">
        <f>Tabulka1[[#This Row],[Velikost čety]:[Velikost čety]]*Tabulka1[[#This Row],[02.11.2019]]</f>
        <v>2</v>
      </c>
      <c r="CB3" s="9">
        <f>Tabulka1[[#This Row],[Velikost čety]:[Velikost čety]]*Tabulka1[[#This Row],[03.11.2019]]</f>
        <v>2</v>
      </c>
      <c r="CC3" s="9">
        <f>Tabulka1[[#This Row],[Velikost čety]:[Velikost čety]]*Tabulka1[[#This Row],[04.11.2019]]</f>
        <v>2</v>
      </c>
      <c r="CD3" s="9">
        <f>Tabulka1[[#This Row],[Velikost čety]:[Velikost čety]]*Tabulka1[[#This Row],[05.11.2019]]</f>
        <v>0</v>
      </c>
      <c r="CE3" s="9">
        <f>Tabulka1[[#This Row],[Velikost čety]:[Velikost čety]]*Tabulka1[[#This Row],[06.11.2019]]</f>
        <v>0</v>
      </c>
      <c r="CF3" s="9">
        <f>Tabulka1[[#This Row],[Velikost čety]:[Velikost čety]]*Tabulka1[[#This Row],[07.11.2019]]</f>
        <v>2</v>
      </c>
      <c r="CG3" s="9">
        <f>Tabulka1[[#This Row],[Velikost čety]:[Velikost čety]]*Tabulka1[[#This Row],[08.11.2019]]</f>
        <v>2</v>
      </c>
      <c r="CH3" s="9">
        <f>Tabulka1[[#This Row],[Velikost čety]:[Velikost čety]]*Tabulka1[[#This Row],[09.11.2019]]</f>
        <v>4</v>
      </c>
      <c r="CI3" s="9">
        <f>Tabulka1[[#This Row],[Velikost čety]:[Velikost čety]]*Tabulka1[[#This Row],[10.11.2019]]</f>
        <v>4</v>
      </c>
      <c r="CJ3" s="15">
        <f>Tabulka1[[#This Row],[Velikost čety]:[Velikost čety]]*Tabulka1[[#This Row],[11.11.2019]]</f>
        <v>2</v>
      </c>
    </row>
    <row r="4" spans="1:88" s="2" customFormat="1" ht="15.75" x14ac:dyDescent="0.25">
      <c r="A4" s="14" t="s">
        <v>7</v>
      </c>
      <c r="B4" s="8" t="s">
        <v>8</v>
      </c>
      <c r="C4" s="9">
        <v>4</v>
      </c>
      <c r="D4" s="9">
        <f>Tabulka1[[#This Row],[Velikost čety]:[Velikost čety]]*Tabulka1[[#This Row],[24.10.2019]]</f>
        <v>0</v>
      </c>
      <c r="E4" s="9">
        <f>Tabulka1[[#This Row],[Velikost čety]:[Velikost čety]]*Tabulka1[[#This Row],[25.10.2019]]</f>
        <v>0</v>
      </c>
      <c r="F4" s="9">
        <f>Tabulka1[[#This Row],[Velikost čety]:[Velikost čety]]*Tabulka1[[#This Row],[26.10.2019]]</f>
        <v>0</v>
      </c>
      <c r="G4" s="9">
        <f>Tabulka1[[#This Row],[Velikost čety]:[Velikost čety]]*Tabulka1[[#This Row],[27.10.2019]]</f>
        <v>0</v>
      </c>
      <c r="H4" s="9">
        <f>Tabulka1[[#This Row],[Velikost čety]:[Velikost čety]]*Tabulka1[[#This Row],[28.10.2019]]</f>
        <v>0</v>
      </c>
      <c r="I4" s="9">
        <f>Tabulka1[[#This Row],[Velikost čety]:[Velikost čety]]*Tabulka1[[#This Row],[29.10.2019]]</f>
        <v>0</v>
      </c>
      <c r="J4" s="9">
        <f>Tabulka1[[#This Row],[Velikost čety]:[Velikost čety]]*Tabulka1[[#This Row],[30.10.2019]]</f>
        <v>0</v>
      </c>
      <c r="K4" s="9">
        <f>Tabulka1[[#This Row],[Velikost čety]:[Velikost čety]]*Tabulka1[[#This Row],[31.10.2019]]</f>
        <v>0</v>
      </c>
      <c r="L4" s="9">
        <f>Tabulka1[[#This Row],[Velikost čety]:[Velikost čety]]*Tabulka1[[#This Row],[01.11.2019]]</f>
        <v>0</v>
      </c>
      <c r="M4" s="9">
        <f>Tabulka1[[#This Row],[Velikost čety]:[Velikost čety]]*Tabulka1[[#This Row],[02.11.2019]]</f>
        <v>0</v>
      </c>
      <c r="N4" s="9">
        <f>Tabulka1[[#This Row],[Velikost čety]:[Velikost čety]]*Tabulka1[[#This Row],[03.11.2019]]</f>
        <v>0</v>
      </c>
      <c r="O4" s="9">
        <f>Tabulka1[[#This Row],[Velikost čety]:[Velikost čety]]*Tabulka1[[#This Row],[04.11.2019]]</f>
        <v>0</v>
      </c>
      <c r="P4" s="9">
        <f>Tabulka1[[#This Row],[Velikost čety]:[Velikost čety]]*Tabulka1[[#This Row],[05.11.2019]]</f>
        <v>0</v>
      </c>
      <c r="Q4" s="9">
        <f>Tabulka1[[#This Row],[Velikost čety]:[Velikost čety]]*Tabulka1[[#This Row],[06.11.2019]]</f>
        <v>0</v>
      </c>
      <c r="R4" s="9">
        <f>Tabulka1[[#This Row],[Velikost čety]:[Velikost čety]]*Tabulka1[[#This Row],[07.11.2019]]</f>
        <v>4</v>
      </c>
      <c r="S4" s="9">
        <f>Tabulka1[[#This Row],[Velikost čety]:[Velikost čety]]*Tabulka1[[#This Row],[08.11.2019]]</f>
        <v>4</v>
      </c>
      <c r="T4" s="9">
        <f>Tabulka1[[#This Row],[Velikost čety]:[Velikost čety]]*Tabulka1[[#This Row],[09.11.2019]]</f>
        <v>4</v>
      </c>
      <c r="U4" s="9">
        <f>Tabulka1[[#This Row],[Velikost čety]:[Velikost čety]]*Tabulka1[[#This Row],[10.11.2019]]</f>
        <v>4</v>
      </c>
      <c r="V4" s="9">
        <f>Tabulka1[[#This Row],[Velikost čety]:[Velikost čety]]*Tabulka1[[#This Row],[11.11.2019]]</f>
        <v>8</v>
      </c>
      <c r="W4" s="9">
        <f>Tabulka1[[#This Row],[Velikost čety]:[Velikost čety]]*Tabulka1[[#This Row],[12.11.2019]]</f>
        <v>0</v>
      </c>
      <c r="X4" s="9">
        <f>Tabulka1[[#This Row],[Velikost čety]:[Velikost čety]]*Tabulka1[[#This Row],[13.11.2019]]</f>
        <v>0</v>
      </c>
      <c r="Y4" s="9">
        <f>Tabulka1[[#This Row],[Velikost čety]:[Velikost čety]]*Tabulka1[[#This Row],[14.11.2019]]</f>
        <v>8</v>
      </c>
      <c r="Z4" s="9">
        <f>Tabulka1[[#This Row],[Velikost čety]:[Velikost čety]]*Tabulka1[[#This Row],[15.11.2019]]</f>
        <v>8</v>
      </c>
      <c r="AA4" s="9">
        <f>Tabulka1[[#This Row],[Velikost čety]:[Velikost čety]]*Tabulka1[[#This Row],[25.10.2019]]</f>
        <v>0</v>
      </c>
      <c r="AB4" s="9">
        <f>Tabulka1[[#This Row],[Velikost čety]:[Velikost čety]]*Tabulka1[[#This Row],[26.10.2019]]</f>
        <v>0</v>
      </c>
      <c r="AC4" s="9">
        <f>Tabulka1[[#This Row],[Velikost čety]:[Velikost čety]]*Tabulka1[[#This Row],[27.10.2019]]</f>
        <v>0</v>
      </c>
      <c r="AD4" s="9">
        <f>Tabulka1[[#This Row],[Velikost čety]:[Velikost čety]]*Tabulka1[[#This Row],[28.10.2019]]</f>
        <v>0</v>
      </c>
      <c r="AE4" s="9">
        <f>Tabulka1[[#This Row],[Velikost čety]:[Velikost čety]]*Tabulka1[[#This Row],[29.10.2019]]</f>
        <v>0</v>
      </c>
      <c r="AF4" s="9">
        <f>Tabulka1[[#This Row],[Velikost čety]:[Velikost čety]]*Tabulka1[[#This Row],[30.10.2019]]</f>
        <v>0</v>
      </c>
      <c r="AG4" s="9">
        <f>Tabulka1[[#This Row],[Velikost čety]:[Velikost čety]]*Tabulka1[[#This Row],[31.10.2019]]</f>
        <v>0</v>
      </c>
      <c r="AH4" s="9">
        <f>Tabulka1[[#This Row],[Velikost čety]:[Velikost čety]]*Tabulka1[[#This Row],[01.11.2019]]</f>
        <v>0</v>
      </c>
      <c r="AI4" s="9">
        <f>Tabulka1[[#This Row],[Velikost čety]:[Velikost čety]]*Tabulka1[[#This Row],[02.11.2019]]</f>
        <v>0</v>
      </c>
      <c r="AJ4" s="9">
        <f>Tabulka1[[#This Row],[Velikost čety]:[Velikost čety]]*Tabulka1[[#This Row],[03.11.2019]]</f>
        <v>0</v>
      </c>
      <c r="AK4" s="9">
        <f>Tabulka1[[#This Row],[Velikost čety]:[Velikost čety]]*Tabulka1[[#This Row],[04.11.2019]]</f>
        <v>0</v>
      </c>
      <c r="AL4" s="9">
        <f>Tabulka1[[#This Row],[Velikost čety]:[Velikost čety]]*Tabulka1[[#This Row],[05.11.2019]]</f>
        <v>0</v>
      </c>
      <c r="AM4" s="9">
        <f>Tabulka1[[#This Row],[Velikost čety]:[Velikost čety]]*Tabulka1[[#This Row],[06.11.2019]]</f>
        <v>0</v>
      </c>
      <c r="AN4" s="9">
        <f>Tabulka1[[#This Row],[Velikost čety]:[Velikost čety]]*Tabulka1[[#This Row],[07.11.2019]]</f>
        <v>4</v>
      </c>
      <c r="AO4" s="9">
        <f>Tabulka1[[#This Row],[Velikost čety]:[Velikost čety]]*Tabulka1[[#This Row],[08.11.2019]]</f>
        <v>4</v>
      </c>
      <c r="AP4" s="9">
        <f>Tabulka1[[#This Row],[Velikost čety]:[Velikost čety]]*Tabulka1[[#This Row],[09.11.2019]]</f>
        <v>4</v>
      </c>
      <c r="AQ4" s="9">
        <f>Tabulka1[[#This Row],[Velikost čety]:[Velikost čety]]*Tabulka1[[#This Row],[10.11.2019]]</f>
        <v>4</v>
      </c>
      <c r="AR4" s="9">
        <f>Tabulka1[[#This Row],[Velikost čety]:[Velikost čety]]*Tabulka1[[#This Row],[11.11.2019]]</f>
        <v>8</v>
      </c>
      <c r="AS4" s="9">
        <f>Tabulka1[[#This Row],[Velikost čety]:[Velikost čety]]*Tabulka1[[#This Row],[12.11.2019]]</f>
        <v>0</v>
      </c>
      <c r="AT4" s="9">
        <f>Tabulka1[[#This Row],[Velikost čety]:[Velikost čety]]*Tabulka1[[#This Row],[13.11.2019]]</f>
        <v>0</v>
      </c>
      <c r="AU4" s="9">
        <f>Tabulka1[[#This Row],[Velikost čety]:[Velikost čety]]*Tabulka1[[#This Row],[14.11.2019]]</f>
        <v>8</v>
      </c>
      <c r="AV4" s="9">
        <f>Tabulka1[[#This Row],[Velikost čety]:[Velikost čety]]*Tabulka1[[#This Row],[15.11.2019]]</f>
        <v>8</v>
      </c>
      <c r="AW4" s="9">
        <f>Tabulka1[[#This Row],[Velikost čety]:[Velikost čety]]*Tabulka1[[#This Row],[16.11.2019]]</f>
        <v>8</v>
      </c>
      <c r="AX4" s="9">
        <f>Tabulka1[[#This Row],[Velikost čety]:[Velikost čety]]*Tabulka1[[#This Row],[26.10.2019]]</f>
        <v>0</v>
      </c>
      <c r="AY4" s="9">
        <f>Tabulka1[[#This Row],[Velikost čety]:[Velikost čety]]*Tabulka1[[#This Row],[27.10.2019]]</f>
        <v>0</v>
      </c>
      <c r="AZ4" s="9">
        <f>Tabulka1[[#This Row],[Velikost čety]:[Velikost čety]]*Tabulka1[[#This Row],[28.10.2019]]</f>
        <v>0</v>
      </c>
      <c r="BA4" s="9">
        <f>Tabulka1[[#This Row],[Velikost čety]:[Velikost čety]]*Tabulka1[[#This Row],[29.10.2019]]</f>
        <v>0</v>
      </c>
      <c r="BB4" s="9">
        <f>Tabulka1[[#This Row],[Velikost čety]:[Velikost čety]]*Tabulka1[[#This Row],[30.10.2019]]</f>
        <v>0</v>
      </c>
      <c r="BC4" s="9">
        <f>Tabulka1[[#This Row],[Velikost čety]:[Velikost čety]]*Tabulka1[[#This Row],[31.10.2019]]</f>
        <v>0</v>
      </c>
      <c r="BD4" s="9">
        <f>Tabulka1[[#This Row],[Velikost čety]:[Velikost čety]]*Tabulka1[[#This Row],[01.11.2019]]</f>
        <v>0</v>
      </c>
      <c r="BE4" s="9">
        <f>Tabulka1[[#This Row],[Velikost čety]:[Velikost čety]]*Tabulka1[[#This Row],[02.11.2019]]</f>
        <v>0</v>
      </c>
      <c r="BF4" s="9">
        <f>Tabulka1[[#This Row],[Velikost čety]:[Velikost čety]]*Tabulka1[[#This Row],[03.11.2019]]</f>
        <v>0</v>
      </c>
      <c r="BG4" s="9">
        <f>Tabulka1[[#This Row],[Velikost čety]:[Velikost čety]]*Tabulka1[[#This Row],[04.11.2019]]</f>
        <v>0</v>
      </c>
      <c r="BH4" s="9">
        <f>Tabulka1[[#This Row],[Velikost čety]:[Velikost čety]]*Tabulka1[[#This Row],[05.11.2019]]</f>
        <v>0</v>
      </c>
      <c r="BI4" s="9">
        <f>Tabulka1[[#This Row],[Velikost čety]:[Velikost čety]]*Tabulka1[[#This Row],[06.11.2019]]</f>
        <v>0</v>
      </c>
      <c r="BJ4" s="9">
        <f>Tabulka1[[#This Row],[Velikost čety]:[Velikost čety]]*Tabulka1[[#This Row],[07.11.2019]]</f>
        <v>4</v>
      </c>
      <c r="BK4" s="9">
        <f>Tabulka1[[#This Row],[Velikost čety]:[Velikost čety]]*Tabulka1[[#This Row],[08.11.2019]]</f>
        <v>4</v>
      </c>
      <c r="BL4" s="9">
        <f>Tabulka1[[#This Row],[Velikost čety]:[Velikost čety]]*Tabulka1[[#This Row],[09.11.2019]]</f>
        <v>4</v>
      </c>
      <c r="BM4" s="9">
        <f>Tabulka1[[#This Row],[Velikost čety]:[Velikost čety]]*Tabulka1[[#This Row],[10.11.2019]]</f>
        <v>4</v>
      </c>
      <c r="BN4" s="9">
        <f>Tabulka1[[#This Row],[Velikost čety]:[Velikost čety]]*Tabulka1[[#This Row],[11.11.2019]]</f>
        <v>8</v>
      </c>
      <c r="BO4" s="9">
        <f>Tabulka1[[#This Row],[Velikost čety]:[Velikost čety]]*Tabulka1[[#This Row],[12.11.2019]]</f>
        <v>0</v>
      </c>
      <c r="BP4" s="9">
        <f>Tabulka1[[#This Row],[Velikost čety]:[Velikost čety]]*Tabulka1[[#This Row],[13.11.2019]]</f>
        <v>0</v>
      </c>
      <c r="BQ4" s="9">
        <f>Tabulka1[[#This Row],[Velikost čety]:[Velikost čety]]*Tabulka1[[#This Row],[14.11.2019]]</f>
        <v>8</v>
      </c>
      <c r="BR4" s="9">
        <f>Tabulka1[[#This Row],[Velikost čety]:[Velikost čety]]*Tabulka1[[#This Row],[15.11.2019]]</f>
        <v>8</v>
      </c>
      <c r="BS4" s="9">
        <f>Tabulka1[[#This Row],[Velikost čety]:[Velikost čety]]*Tabulka1[[#This Row],[16.11.2019]]</f>
        <v>8</v>
      </c>
      <c r="BT4" s="9">
        <f>Tabulka1[[#This Row],[Velikost čety]:[Velikost čety]]*Tabulka1[[#This Row],[17.11.2019]]</f>
        <v>8</v>
      </c>
      <c r="BU4" s="9">
        <f>Tabulka1[[#This Row],[Velikost čety]:[Velikost čety]]*Tabulka1[[#This Row],[27.10.2019]]</f>
        <v>0</v>
      </c>
      <c r="BV4" s="9">
        <f>Tabulka1[[#This Row],[Velikost čety]:[Velikost čety]]*Tabulka1[[#This Row],[28.10.2019]]</f>
        <v>0</v>
      </c>
      <c r="BW4" s="9">
        <f>Tabulka1[[#This Row],[Velikost čety]:[Velikost čety]]*Tabulka1[[#This Row],[29.10.2019]]</f>
        <v>0</v>
      </c>
      <c r="BX4" s="9">
        <f>Tabulka1[[#This Row],[Velikost čety]:[Velikost čety]]*Tabulka1[[#This Row],[30.10.2019]]</f>
        <v>0</v>
      </c>
      <c r="BY4" s="9">
        <f>Tabulka1[[#This Row],[Velikost čety]:[Velikost čety]]*Tabulka1[[#This Row],[31.10.2019]]</f>
        <v>0</v>
      </c>
      <c r="BZ4" s="9">
        <f>Tabulka1[[#This Row],[Velikost čety]:[Velikost čety]]*Tabulka1[[#This Row],[01.11.2019]]</f>
        <v>0</v>
      </c>
      <c r="CA4" s="9">
        <f>Tabulka1[[#This Row],[Velikost čety]:[Velikost čety]]*Tabulka1[[#This Row],[02.11.2019]]</f>
        <v>0</v>
      </c>
      <c r="CB4" s="9">
        <f>Tabulka1[[#This Row],[Velikost čety]:[Velikost čety]]*Tabulka1[[#This Row],[03.11.2019]]</f>
        <v>0</v>
      </c>
      <c r="CC4" s="9">
        <f>Tabulka1[[#This Row],[Velikost čety]:[Velikost čety]]*Tabulka1[[#This Row],[04.11.2019]]</f>
        <v>0</v>
      </c>
      <c r="CD4" s="9">
        <f>Tabulka1[[#This Row],[Velikost čety]:[Velikost čety]]*Tabulka1[[#This Row],[05.11.2019]]</f>
        <v>0</v>
      </c>
      <c r="CE4" s="9">
        <f>Tabulka1[[#This Row],[Velikost čety]:[Velikost čety]]*Tabulka1[[#This Row],[06.11.2019]]</f>
        <v>0</v>
      </c>
      <c r="CF4" s="9">
        <f>Tabulka1[[#This Row],[Velikost čety]:[Velikost čety]]*Tabulka1[[#This Row],[07.11.2019]]</f>
        <v>4</v>
      </c>
      <c r="CG4" s="9">
        <f>Tabulka1[[#This Row],[Velikost čety]:[Velikost čety]]*Tabulka1[[#This Row],[08.11.2019]]</f>
        <v>4</v>
      </c>
      <c r="CH4" s="9">
        <f>Tabulka1[[#This Row],[Velikost čety]:[Velikost čety]]*Tabulka1[[#This Row],[09.11.2019]]</f>
        <v>4</v>
      </c>
      <c r="CI4" s="9">
        <f>Tabulka1[[#This Row],[Velikost čety]:[Velikost čety]]*Tabulka1[[#This Row],[10.11.2019]]</f>
        <v>4</v>
      </c>
      <c r="CJ4" s="15">
        <f>Tabulka1[[#This Row],[Velikost čety]:[Velikost čety]]*Tabulka1[[#This Row],[11.11.2019]]</f>
        <v>8</v>
      </c>
    </row>
    <row r="5" spans="1:88" s="20" customFormat="1" ht="15.75" x14ac:dyDescent="0.25">
      <c r="A5" s="16" t="s">
        <v>94</v>
      </c>
      <c r="B5" s="17"/>
      <c r="C5" s="18"/>
      <c r="D5" s="18">
        <f>SUBTOTAL(109,D2:D4)</f>
        <v>3</v>
      </c>
      <c r="E5" s="18">
        <f t="shared" ref="E5:BP5" si="0">SUBTOTAL(109,E2:E4)</f>
        <v>6</v>
      </c>
      <c r="F5" s="18">
        <f t="shared" si="0"/>
        <v>10</v>
      </c>
      <c r="G5" s="18">
        <f t="shared" si="0"/>
        <v>10</v>
      </c>
      <c r="H5" s="18">
        <f t="shared" si="0"/>
        <v>10</v>
      </c>
      <c r="I5" s="18">
        <f t="shared" si="0"/>
        <v>0</v>
      </c>
      <c r="J5" s="18">
        <f t="shared" si="0"/>
        <v>0</v>
      </c>
      <c r="K5" s="18">
        <f t="shared" si="0"/>
        <v>10</v>
      </c>
      <c r="L5" s="18">
        <f t="shared" si="0"/>
        <v>10</v>
      </c>
      <c r="M5" s="18">
        <f t="shared" si="0"/>
        <v>9</v>
      </c>
      <c r="N5" s="18">
        <f t="shared" si="0"/>
        <v>9</v>
      </c>
      <c r="O5" s="18">
        <f t="shared" si="0"/>
        <v>6</v>
      </c>
      <c r="P5" s="18">
        <f t="shared" si="0"/>
        <v>0</v>
      </c>
      <c r="Q5" s="18">
        <f t="shared" si="0"/>
        <v>0</v>
      </c>
      <c r="R5" s="18">
        <f t="shared" si="0"/>
        <v>6</v>
      </c>
      <c r="S5" s="18">
        <f t="shared" si="0"/>
        <v>6</v>
      </c>
      <c r="T5" s="18">
        <f t="shared" si="0"/>
        <v>8</v>
      </c>
      <c r="U5" s="18">
        <f t="shared" si="0"/>
        <v>8</v>
      </c>
      <c r="V5" s="18">
        <f t="shared" si="0"/>
        <v>10</v>
      </c>
      <c r="W5" s="18">
        <f t="shared" si="0"/>
        <v>0</v>
      </c>
      <c r="X5" s="18">
        <f t="shared" si="0"/>
        <v>0</v>
      </c>
      <c r="Y5" s="18">
        <f t="shared" si="0"/>
        <v>10</v>
      </c>
      <c r="Z5" s="18">
        <f t="shared" si="0"/>
        <v>10</v>
      </c>
      <c r="AA5" s="18">
        <f t="shared" si="0"/>
        <v>6</v>
      </c>
      <c r="AB5" s="18">
        <f t="shared" si="0"/>
        <v>10</v>
      </c>
      <c r="AC5" s="18">
        <f t="shared" si="0"/>
        <v>10</v>
      </c>
      <c r="AD5" s="18">
        <f t="shared" si="0"/>
        <v>10</v>
      </c>
      <c r="AE5" s="18">
        <f t="shared" si="0"/>
        <v>0</v>
      </c>
      <c r="AF5" s="18">
        <f t="shared" si="0"/>
        <v>0</v>
      </c>
      <c r="AG5" s="18">
        <f t="shared" si="0"/>
        <v>10</v>
      </c>
      <c r="AH5" s="18">
        <f t="shared" si="0"/>
        <v>10</v>
      </c>
      <c r="AI5" s="18">
        <f t="shared" si="0"/>
        <v>9</v>
      </c>
      <c r="AJ5" s="18">
        <f t="shared" si="0"/>
        <v>9</v>
      </c>
      <c r="AK5" s="18">
        <f t="shared" si="0"/>
        <v>6</v>
      </c>
      <c r="AL5" s="18">
        <f t="shared" si="0"/>
        <v>0</v>
      </c>
      <c r="AM5" s="18">
        <f t="shared" si="0"/>
        <v>0</v>
      </c>
      <c r="AN5" s="18">
        <f t="shared" si="0"/>
        <v>6</v>
      </c>
      <c r="AO5" s="18">
        <f t="shared" si="0"/>
        <v>6</v>
      </c>
      <c r="AP5" s="18">
        <f t="shared" si="0"/>
        <v>8</v>
      </c>
      <c r="AQ5" s="18">
        <f t="shared" si="0"/>
        <v>8</v>
      </c>
      <c r="AR5" s="18">
        <f t="shared" si="0"/>
        <v>10</v>
      </c>
      <c r="AS5" s="18">
        <f t="shared" si="0"/>
        <v>0</v>
      </c>
      <c r="AT5" s="18">
        <f t="shared" si="0"/>
        <v>0</v>
      </c>
      <c r="AU5" s="18">
        <f t="shared" si="0"/>
        <v>10</v>
      </c>
      <c r="AV5" s="18">
        <f t="shared" si="0"/>
        <v>10</v>
      </c>
      <c r="AW5" s="18">
        <f t="shared" si="0"/>
        <v>8</v>
      </c>
      <c r="AX5" s="18">
        <f t="shared" si="0"/>
        <v>10</v>
      </c>
      <c r="AY5" s="18">
        <f t="shared" si="0"/>
        <v>10</v>
      </c>
      <c r="AZ5" s="18">
        <f t="shared" si="0"/>
        <v>10</v>
      </c>
      <c r="BA5" s="18">
        <f t="shared" si="0"/>
        <v>0</v>
      </c>
      <c r="BB5" s="18">
        <f t="shared" si="0"/>
        <v>0</v>
      </c>
      <c r="BC5" s="18">
        <f t="shared" si="0"/>
        <v>10</v>
      </c>
      <c r="BD5" s="18">
        <f t="shared" si="0"/>
        <v>10</v>
      </c>
      <c r="BE5" s="18">
        <f t="shared" si="0"/>
        <v>9</v>
      </c>
      <c r="BF5" s="18">
        <f t="shared" si="0"/>
        <v>9</v>
      </c>
      <c r="BG5" s="18">
        <f t="shared" si="0"/>
        <v>6</v>
      </c>
      <c r="BH5" s="18">
        <f t="shared" si="0"/>
        <v>0</v>
      </c>
      <c r="BI5" s="18">
        <f t="shared" si="0"/>
        <v>0</v>
      </c>
      <c r="BJ5" s="18">
        <f t="shared" si="0"/>
        <v>6</v>
      </c>
      <c r="BK5" s="18">
        <f t="shared" si="0"/>
        <v>6</v>
      </c>
      <c r="BL5" s="18">
        <f t="shared" si="0"/>
        <v>8</v>
      </c>
      <c r="BM5" s="18">
        <f t="shared" si="0"/>
        <v>8</v>
      </c>
      <c r="BN5" s="18">
        <f t="shared" si="0"/>
        <v>10</v>
      </c>
      <c r="BO5" s="18">
        <f t="shared" si="0"/>
        <v>0</v>
      </c>
      <c r="BP5" s="18">
        <f t="shared" si="0"/>
        <v>0</v>
      </c>
      <c r="BQ5" s="18">
        <f t="shared" ref="BQ5:CJ5" si="1">SUBTOTAL(109,BQ2:BQ4)</f>
        <v>10</v>
      </c>
      <c r="BR5" s="18">
        <f t="shared" si="1"/>
        <v>10</v>
      </c>
      <c r="BS5" s="18">
        <f t="shared" si="1"/>
        <v>8</v>
      </c>
      <c r="BT5" s="18">
        <f t="shared" si="1"/>
        <v>8</v>
      </c>
      <c r="BU5" s="18">
        <f t="shared" si="1"/>
        <v>10</v>
      </c>
      <c r="BV5" s="18">
        <f t="shared" si="1"/>
        <v>10</v>
      </c>
      <c r="BW5" s="18">
        <f t="shared" si="1"/>
        <v>0</v>
      </c>
      <c r="BX5" s="18">
        <f t="shared" si="1"/>
        <v>0</v>
      </c>
      <c r="BY5" s="18">
        <f t="shared" si="1"/>
        <v>10</v>
      </c>
      <c r="BZ5" s="18">
        <f t="shared" si="1"/>
        <v>10</v>
      </c>
      <c r="CA5" s="18">
        <f t="shared" si="1"/>
        <v>9</v>
      </c>
      <c r="CB5" s="18">
        <f t="shared" si="1"/>
        <v>9</v>
      </c>
      <c r="CC5" s="18">
        <f t="shared" si="1"/>
        <v>6</v>
      </c>
      <c r="CD5" s="18">
        <f t="shared" si="1"/>
        <v>0</v>
      </c>
      <c r="CE5" s="18">
        <f t="shared" si="1"/>
        <v>0</v>
      </c>
      <c r="CF5" s="18">
        <f t="shared" si="1"/>
        <v>6</v>
      </c>
      <c r="CG5" s="18">
        <f t="shared" si="1"/>
        <v>6</v>
      </c>
      <c r="CH5" s="18">
        <f t="shared" si="1"/>
        <v>8</v>
      </c>
      <c r="CI5" s="18">
        <f t="shared" si="1"/>
        <v>8</v>
      </c>
      <c r="CJ5" s="19">
        <f t="shared" si="1"/>
        <v>10</v>
      </c>
    </row>
  </sheetData>
  <pageMargins left="0.7" right="0.7" top="0.78740157499999996" bottom="0.78740157499999996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Nasazení čet</vt:lpstr>
      <vt:lpstr>Nasazení pracovníků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2019-10-27T13:32:12Z</dcterms:created>
  <dcterms:modified xsi:type="dcterms:W3CDTF">2019-10-27T14:15:26Z</dcterms:modified>
</cp:coreProperties>
</file>